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225" activeTab="0"/>
  </bookViews>
  <sheets>
    <sheet name="Summary Comparison" sheetId="1" r:id="rId1"/>
    <sheet name="2022 Budget Narrativ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patty_000</author>
    <author>Patty Morgan</author>
    <author>Randy Morgan</author>
  </authors>
  <commentList>
    <comment ref="H13" authorId="0">
      <text>
        <r>
          <rPr>
            <b/>
            <sz val="9"/>
            <rFont val="Tahoma"/>
            <family val="2"/>
          </rPr>
          <t>patty_000:</t>
        </r>
        <r>
          <rPr>
            <sz val="9"/>
            <rFont val="Tahoma"/>
            <family val="2"/>
          </rPr>
          <t xml:space="preserve">
FL, MwCoG, TX, USVI, WA
</t>
        </r>
      </text>
    </comment>
    <comment ref="H12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Ohio</t>
        </r>
      </text>
    </comment>
    <comment ref="M12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Minnesota</t>
        </r>
      </text>
    </comment>
    <comment ref="R12" authorId="1">
      <text>
        <r>
          <rPr>
            <b/>
            <sz val="9"/>
            <rFont val="Tahoma"/>
            <family val="2"/>
          </rPr>
          <t>Patty Morgan
Minnesota</t>
        </r>
      </text>
    </comment>
    <comment ref="M13" authorId="2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Arkansas, Colorado, Nevada, New Jersey, Virginia</t>
        </r>
      </text>
    </comment>
    <comment ref="M8" authorId="2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Minnesota</t>
        </r>
      </text>
    </comment>
    <comment ref="M9" authorId="2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New York, Louisiana, Montana</t>
        </r>
      </text>
    </comment>
    <comment ref="M7" authorId="2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$1,300 dues per program</t>
        </r>
      </text>
    </comment>
    <comment ref="O14" authorId="2">
      <text>
        <r>
          <t/>
        </r>
      </text>
    </comment>
    <comment ref="M14" authorId="2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Conservative estimate of 9 additional fully paid attendees @$300 each</t>
        </r>
      </text>
    </comment>
    <comment ref="M25" authorId="2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Higher cost due to 19% service fee and 6% sales tax, which we did not pay in 2019. Costs detailed on next tab.</t>
        </r>
      </text>
    </comment>
    <comment ref="M53" authorId="2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Estimating higher to cover costs in case UK CPM joins the Consortium, just to check and protect the EU Trademark</t>
        </r>
      </text>
    </comment>
  </commentList>
</comments>
</file>

<file path=xl/sharedStrings.xml><?xml version="1.0" encoding="utf-8"?>
<sst xmlns="http://schemas.openxmlformats.org/spreadsheetml/2006/main" count="315" uniqueCount="92">
  <si>
    <t>Revenue</t>
  </si>
  <si>
    <t xml:space="preserve">Membership Dues </t>
  </si>
  <si>
    <t>Interest Income</t>
  </si>
  <si>
    <t>Total Projected Revenue</t>
  </si>
  <si>
    <t>Expenses</t>
  </si>
  <si>
    <t xml:space="preserve">    Room Rent</t>
  </si>
  <si>
    <t xml:space="preserve">    Food/Refreshments</t>
  </si>
  <si>
    <t xml:space="preserve">    Other (Teleconference/AV)</t>
  </si>
  <si>
    <t xml:space="preserve">   Subtotal </t>
  </si>
  <si>
    <t>Goal Team Project Requests</t>
  </si>
  <si>
    <t xml:space="preserve">   Continuing Education</t>
  </si>
  <si>
    <t xml:space="preserve">      National CPM Database</t>
  </si>
  <si>
    <t>Subtotal</t>
  </si>
  <si>
    <t>Operating Expenses (est.)</t>
  </si>
  <si>
    <t xml:space="preserve">    Tel./Toll/Fax/Conf Call</t>
  </si>
  <si>
    <t xml:space="preserve">    Copying &amp; Reproduction</t>
  </si>
  <si>
    <t xml:space="preserve">    Postage &amp; Shipping</t>
  </si>
  <si>
    <t xml:space="preserve">    Supplies</t>
  </si>
  <si>
    <t xml:space="preserve">    Misc. Gov. Fees</t>
  </si>
  <si>
    <t xml:space="preserve">    Bank Fees</t>
  </si>
  <si>
    <t xml:space="preserve">  Subtotal</t>
  </si>
  <si>
    <t xml:space="preserve">Administrator Fees &amp; Travel </t>
  </si>
  <si>
    <t xml:space="preserve">    Meeting Travel Expense</t>
  </si>
  <si>
    <t xml:space="preserve"> Subtotal</t>
  </si>
  <si>
    <t>TOTAL Estimated Expenses</t>
  </si>
  <si>
    <t>National CPM Consortium</t>
  </si>
  <si>
    <t xml:space="preserve">    Flexible Payments</t>
  </si>
  <si>
    <t>Bad Debt</t>
  </si>
  <si>
    <t>#</t>
  </si>
  <si>
    <t xml:space="preserve">     Miscellaneous</t>
  </si>
  <si>
    <t xml:space="preserve">    Accredited </t>
  </si>
  <si>
    <t xml:space="preserve">    Active </t>
  </si>
  <si>
    <t xml:space="preserve">    Associate </t>
  </si>
  <si>
    <t xml:space="preserve">     Inactive </t>
  </si>
  <si>
    <t xml:space="preserve">Initial Accreditation </t>
  </si>
  <si>
    <t xml:space="preserve">Continuing Accreditation </t>
  </si>
  <si>
    <t xml:space="preserve">    New Website Maintenance</t>
  </si>
  <si>
    <t>TOTAL Estimated Net Revenue</t>
  </si>
  <si>
    <t>Accreditation Expense Reimburse</t>
  </si>
  <si>
    <t xml:space="preserve">    Board Liability Insurance</t>
  </si>
  <si>
    <t xml:space="preserve">    Accreditation Expense</t>
  </si>
  <si>
    <t>Registration Fees - AM</t>
  </si>
  <si>
    <t xml:space="preserve">   Marketing</t>
  </si>
  <si>
    <t xml:space="preserve">      Website, etc.</t>
  </si>
  <si>
    <t xml:space="preserve">    E-mail/Domain Forward Serv</t>
  </si>
  <si>
    <t xml:space="preserve">    Annual Report/Special Proj</t>
  </si>
  <si>
    <t xml:space="preserve">    AACPM/ASPA Reg Fees</t>
  </si>
  <si>
    <t xml:space="preserve">    New Survey Monkey</t>
  </si>
  <si>
    <t>Proposed Budget</t>
  </si>
  <si>
    <r>
      <t xml:space="preserve">  </t>
    </r>
    <r>
      <rPr>
        <strike/>
        <sz val="10"/>
        <color indexed="8"/>
        <rFont val="Arial"/>
        <family val="2"/>
      </rPr>
      <t xml:space="preserve">  New </t>
    </r>
    <r>
      <rPr>
        <sz val="10"/>
        <color indexed="8"/>
        <rFont val="Arial"/>
        <family val="2"/>
      </rPr>
      <t>Website Hosting/</t>
    </r>
    <r>
      <rPr>
        <strike/>
        <sz val="10"/>
        <color indexed="8"/>
        <rFont val="Arial"/>
        <family val="2"/>
      </rPr>
      <t>E-mail</t>
    </r>
  </si>
  <si>
    <t>Actual (YTD Expected</t>
  </si>
  <si>
    <t xml:space="preserve">    Other (legal fees, tax prep)</t>
  </si>
  <si>
    <t>Annual Meeting  (GA)</t>
  </si>
  <si>
    <t>Annual Meeting  (NE)</t>
  </si>
  <si>
    <t>Legal Fees - Reimbursement</t>
  </si>
  <si>
    <t>Website Hosting</t>
  </si>
  <si>
    <t xml:space="preserve">*Initial Accreditation </t>
  </si>
  <si>
    <t xml:space="preserve">*Continuing Accreditation </t>
  </si>
  <si>
    <t xml:space="preserve">    Fees </t>
  </si>
  <si>
    <t xml:space="preserve">     Miscellaneous Incl. Photocopies</t>
  </si>
  <si>
    <t>Chairman's Gift</t>
  </si>
  <si>
    <t xml:space="preserve">   Income from AACPM Memberships</t>
  </si>
  <si>
    <t xml:space="preserve">    Other (Transportation &amp; Entry Fees)</t>
  </si>
  <si>
    <t>2018 - 2019 Annual Budget Estimate 5/21/2019</t>
  </si>
  <si>
    <t>2020-2021 Annual Budget Projection</t>
  </si>
  <si>
    <t>2021-2022 Annual Budget Projection</t>
  </si>
  <si>
    <t>2019 - 2020 Annual Budget Estimate</t>
  </si>
  <si>
    <t>2022-2023 Annual Budget Projection</t>
  </si>
  <si>
    <t xml:space="preserve">Other Revenue </t>
  </si>
  <si>
    <t>** Net Revenue includes $10,500 carryover for Annual Meeting Fees</t>
  </si>
  <si>
    <t>Annual Meeting FY '21 Carryover</t>
  </si>
  <si>
    <t>INCOME</t>
  </si>
  <si>
    <t xml:space="preserve">Dues - </t>
  </si>
  <si>
    <t>(36) Accredited - Based on current prorgram status</t>
  </si>
  <si>
    <t>(1) Active - Based on current prorgram status</t>
  </si>
  <si>
    <t>(3) Associate - Based on current prorgram status, although we do have two potential new programs coming online</t>
  </si>
  <si>
    <t>(1) Initial Accreditation - Minnesota</t>
  </si>
  <si>
    <t>(5) Continuing Accreditation - Based on current projections</t>
  </si>
  <si>
    <t>Registration Fees - Annual Meeting:  Estimating 10 additional registrations</t>
  </si>
  <si>
    <t>Annual Meeting FY '21 Carryover - This was the amount ($300) for each program that paid full member dues in 2021.</t>
  </si>
  <si>
    <t>The $300 portion of their dues will be carried over in the books on July 1 as FY'22 Income</t>
  </si>
  <si>
    <t>Income from AACPM Memberships - Based on current membership activity, represents 10% of AACPM net dues income</t>
  </si>
  <si>
    <t>EXPENSE</t>
  </si>
  <si>
    <t>Food/Refreshments - Costs associated with meals for the Annual Meeting</t>
  </si>
  <si>
    <t>Miscellaneous - for unforseen expenses</t>
  </si>
  <si>
    <t>Teleconference/AV - for the Annual Meeting</t>
  </si>
  <si>
    <t>Website Hosting - will go up slightly next fiscal year; this is the cost to host the website utilizing the Wild Apricot platform</t>
  </si>
  <si>
    <t>Bank Fees - based on online merchant processsing fees and online banking fees</t>
  </si>
  <si>
    <t>Board Liability Insurance - ongoing</t>
  </si>
  <si>
    <t>Legal Fees and Tax Prep - includes some additional fees due to our trademark expiring in 2022, we will need legal assistance</t>
  </si>
  <si>
    <t>Fees - based on 0% increase for Admin Management</t>
  </si>
  <si>
    <t>Meeting Travel Expense - for Admin travel and lodging to the Annual Meeting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</si>
</sst>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 tint="-0.24997000396251678"/>
      <name val="Calibri"/>
      <family val="2"/>
    </font>
    <font>
      <b/>
      <sz val="12"/>
      <color theme="1"/>
      <name val="Calibri"/>
      <family val="2"/>
    </font>
    <font>
      <strike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64" fontId="0" fillId="34" borderId="10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49" fillId="34" borderId="10" xfId="42" applyNumberFormat="1" applyFont="1" applyFill="1" applyBorder="1" applyAlignment="1">
      <alignment/>
    </xf>
    <xf numFmtId="0" fontId="50" fillId="0" borderId="0" xfId="0" applyFont="1" applyAlignment="1">
      <alignment/>
    </xf>
    <xf numFmtId="164" fontId="0" fillId="0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164" fontId="0" fillId="34" borderId="10" xfId="42" applyNumberFormat="1" applyFont="1" applyFill="1" applyBorder="1" applyAlignment="1">
      <alignment/>
    </xf>
    <xf numFmtId="164" fontId="49" fillId="34" borderId="10" xfId="42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47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44" fillId="0" borderId="10" xfId="42" applyNumberFormat="1" applyFont="1" applyFill="1" applyBorder="1" applyAlignment="1">
      <alignment/>
    </xf>
    <xf numFmtId="164" fontId="44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4" fontId="49" fillId="0" borderId="10" xfId="42" applyNumberFormat="1" applyFont="1" applyFill="1" applyBorder="1" applyAlignment="1">
      <alignment/>
    </xf>
    <xf numFmtId="164" fontId="49" fillId="0" borderId="10" xfId="42" applyNumberFormat="1" applyFont="1" applyFill="1" applyBorder="1" applyAlignment="1">
      <alignment/>
    </xf>
    <xf numFmtId="0" fontId="51" fillId="0" borderId="10" xfId="0" applyFont="1" applyBorder="1" applyAlignment="1">
      <alignment vertical="center"/>
    </xf>
    <xf numFmtId="164" fontId="52" fillId="4" borderId="0" xfId="42" applyNumberFormat="1" applyFont="1" applyFill="1" applyBorder="1" applyAlignment="1">
      <alignment horizontal="center" wrapText="1"/>
    </xf>
    <xf numFmtId="164" fontId="0" fillId="4" borderId="10" xfId="42" applyNumberFormat="1" applyFont="1" applyFill="1" applyBorder="1" applyAlignment="1">
      <alignment/>
    </xf>
    <xf numFmtId="164" fontId="44" fillId="4" borderId="10" xfId="42" applyNumberFormat="1" applyFont="1" applyFill="1" applyBorder="1" applyAlignment="1">
      <alignment/>
    </xf>
    <xf numFmtId="164" fontId="49" fillId="4" borderId="10" xfId="42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164" fontId="0" fillId="4" borderId="12" xfId="42" applyNumberFormat="1" applyFont="1" applyFill="1" applyBorder="1" applyAlignment="1">
      <alignment/>
    </xf>
    <xf numFmtId="164" fontId="0" fillId="36" borderId="10" xfId="42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28" fillId="0" borderId="10" xfId="42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37" borderId="10" xfId="42" applyNumberFormat="1" applyFont="1" applyFill="1" applyBorder="1" applyAlignment="1">
      <alignment/>
    </xf>
    <xf numFmtId="0" fontId="47" fillId="37" borderId="10" xfId="0" applyFont="1" applyFill="1" applyBorder="1" applyAlignment="1">
      <alignment vertical="center"/>
    </xf>
    <xf numFmtId="164" fontId="0" fillId="37" borderId="10" xfId="42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52" fillId="0" borderId="14" xfId="42" applyNumberFormat="1" applyFont="1" applyBorder="1" applyAlignment="1">
      <alignment horizontal="center" wrapText="1"/>
    </xf>
    <xf numFmtId="164" fontId="52" fillId="0" borderId="15" xfId="42" applyNumberFormat="1" applyFont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F1">
      <selection activeCell="P2" sqref="P2:R2"/>
    </sheetView>
  </sheetViews>
  <sheetFormatPr defaultColWidth="9.140625" defaultRowHeight="15"/>
  <cols>
    <col min="1" max="1" width="34.421875" style="0" customWidth="1"/>
    <col min="2" max="2" width="4.421875" style="0" customWidth="1"/>
    <col min="3" max="3" width="9.7109375" style="0" customWidth="1"/>
    <col min="4" max="4" width="12.57421875" style="0" bestFit="1" customWidth="1"/>
    <col min="6" max="6" width="34.421875" style="0" customWidth="1"/>
    <col min="7" max="7" width="6.57421875" style="0" bestFit="1" customWidth="1"/>
    <col min="8" max="8" width="9.7109375" style="0" customWidth="1"/>
    <col min="9" max="9" width="12.57421875" style="0" bestFit="1" customWidth="1"/>
    <col min="11" max="11" width="34.421875" style="0" customWidth="1"/>
    <col min="13" max="13" width="9.7109375" style="0" bestFit="1" customWidth="1"/>
    <col min="14" max="14" width="12.57421875" style="0" bestFit="1" customWidth="1"/>
    <col min="16" max="16" width="34.421875" style="0" customWidth="1"/>
    <col min="18" max="18" width="9.7109375" style="0" bestFit="1" customWidth="1"/>
    <col min="20" max="20" width="34.140625" style="0" customWidth="1"/>
    <col min="22" max="22" width="9.7109375" style="0" bestFit="1" customWidth="1"/>
  </cols>
  <sheetData>
    <row r="1" spans="1:22" ht="15.75">
      <c r="A1" s="52" t="s">
        <v>25</v>
      </c>
      <c r="B1" s="52"/>
      <c r="C1" s="52"/>
      <c r="D1" s="39"/>
      <c r="E1" s="10"/>
      <c r="F1" s="52" t="s">
        <v>25</v>
      </c>
      <c r="G1" s="52"/>
      <c r="H1" s="52"/>
      <c r="I1" s="43"/>
      <c r="J1" s="10"/>
      <c r="K1" s="52" t="s">
        <v>25</v>
      </c>
      <c r="L1" s="52"/>
      <c r="M1" s="52"/>
      <c r="N1" s="46"/>
      <c r="O1" s="10"/>
      <c r="P1" s="52" t="s">
        <v>25</v>
      </c>
      <c r="Q1" s="52"/>
      <c r="R1" s="52"/>
      <c r="S1" s="10"/>
      <c r="T1" s="52" t="s">
        <v>25</v>
      </c>
      <c r="U1" s="52"/>
      <c r="V1" s="52"/>
    </row>
    <row r="2" spans="1:22" ht="15">
      <c r="A2" s="53" t="s">
        <v>63</v>
      </c>
      <c r="B2" s="53"/>
      <c r="C2" s="53"/>
      <c r="D2" s="40"/>
      <c r="E2" s="15"/>
      <c r="F2" s="58" t="s">
        <v>66</v>
      </c>
      <c r="G2" s="58"/>
      <c r="H2" s="58"/>
      <c r="I2" s="44"/>
      <c r="J2" s="15"/>
      <c r="K2" s="53" t="s">
        <v>64</v>
      </c>
      <c r="L2" s="53"/>
      <c r="M2" s="53"/>
      <c r="N2" s="47"/>
      <c r="O2" s="15"/>
      <c r="P2" s="57" t="s">
        <v>65</v>
      </c>
      <c r="Q2" s="57"/>
      <c r="R2" s="57"/>
      <c r="S2" s="15"/>
      <c r="T2" s="53" t="s">
        <v>67</v>
      </c>
      <c r="U2" s="53"/>
      <c r="V2" s="53"/>
    </row>
    <row r="3" spans="1:22" ht="15">
      <c r="A3" s="54"/>
      <c r="B3" s="54"/>
      <c r="C3" s="54"/>
      <c r="D3" s="41"/>
      <c r="E3" s="15"/>
      <c r="F3" s="54"/>
      <c r="G3" s="54"/>
      <c r="H3" s="54"/>
      <c r="I3" s="45"/>
      <c r="J3" s="15"/>
      <c r="K3" s="54"/>
      <c r="L3" s="54"/>
      <c r="M3" s="54"/>
      <c r="N3" s="48"/>
      <c r="O3" s="15"/>
      <c r="P3" s="54"/>
      <c r="Q3" s="54"/>
      <c r="R3" s="54"/>
      <c r="S3" s="15"/>
      <c r="T3" s="54"/>
      <c r="U3" s="54"/>
      <c r="V3" s="54"/>
    </row>
    <row r="4" spans="1:22" ht="15">
      <c r="A4" s="1"/>
      <c r="B4" s="1"/>
      <c r="C4" s="1"/>
      <c r="D4" s="1"/>
      <c r="F4" s="1"/>
      <c r="G4" s="1"/>
      <c r="H4" s="1"/>
      <c r="I4" s="1"/>
      <c r="K4" s="1"/>
      <c r="L4" s="1"/>
      <c r="M4" s="1"/>
      <c r="N4" s="1"/>
      <c r="P4" s="1"/>
      <c r="Q4" s="1"/>
      <c r="R4" s="1"/>
      <c r="T4" s="1"/>
      <c r="U4" s="1"/>
      <c r="V4" s="1"/>
    </row>
    <row r="5" spans="1:22" ht="38.25">
      <c r="A5" s="18" t="s">
        <v>0</v>
      </c>
      <c r="B5" s="55" t="s">
        <v>48</v>
      </c>
      <c r="C5" s="56"/>
      <c r="D5" s="32" t="s">
        <v>50</v>
      </c>
      <c r="F5" s="18" t="s">
        <v>0</v>
      </c>
      <c r="G5" s="55" t="s">
        <v>48</v>
      </c>
      <c r="H5" s="56"/>
      <c r="I5" s="32" t="s">
        <v>50</v>
      </c>
      <c r="K5" s="18" t="s">
        <v>0</v>
      </c>
      <c r="L5" s="55" t="s">
        <v>48</v>
      </c>
      <c r="M5" s="56"/>
      <c r="N5" s="32" t="s">
        <v>50</v>
      </c>
      <c r="P5" s="18" t="s">
        <v>0</v>
      </c>
      <c r="Q5" s="55" t="s">
        <v>48</v>
      </c>
      <c r="R5" s="56"/>
      <c r="T5" s="18" t="s">
        <v>0</v>
      </c>
      <c r="U5" s="55" t="s">
        <v>48</v>
      </c>
      <c r="V5" s="56"/>
    </row>
    <row r="6" spans="1:22" ht="15">
      <c r="A6" s="2" t="s">
        <v>1</v>
      </c>
      <c r="B6" s="16" t="s">
        <v>28</v>
      </c>
      <c r="C6" s="7"/>
      <c r="D6" s="33"/>
      <c r="F6" s="2" t="s">
        <v>1</v>
      </c>
      <c r="G6" s="16" t="s">
        <v>28</v>
      </c>
      <c r="H6" s="7"/>
      <c r="I6" s="33"/>
      <c r="K6" s="2" t="s">
        <v>1</v>
      </c>
      <c r="L6" s="16" t="s">
        <v>28</v>
      </c>
      <c r="M6" s="7"/>
      <c r="N6" s="33"/>
      <c r="P6" s="2" t="s">
        <v>1</v>
      </c>
      <c r="Q6" s="16" t="s">
        <v>28</v>
      </c>
      <c r="R6" s="7"/>
      <c r="T6" s="2" t="s">
        <v>1</v>
      </c>
      <c r="U6" s="16" t="s">
        <v>28</v>
      </c>
      <c r="V6" s="7"/>
    </row>
    <row r="7" spans="1:22" ht="15">
      <c r="A7" s="3" t="s">
        <v>30</v>
      </c>
      <c r="B7" s="25">
        <v>36</v>
      </c>
      <c r="C7" s="11">
        <f>+B7*1000</f>
        <v>36000</v>
      </c>
      <c r="D7" s="33">
        <v>37000</v>
      </c>
      <c r="F7" s="3" t="s">
        <v>30</v>
      </c>
      <c r="G7" s="25">
        <v>36</v>
      </c>
      <c r="H7" s="11">
        <f>+G7*1000</f>
        <v>36000</v>
      </c>
      <c r="I7" s="33">
        <v>36000</v>
      </c>
      <c r="K7" s="3" t="s">
        <v>30</v>
      </c>
      <c r="L7" s="25">
        <v>37</v>
      </c>
      <c r="M7" s="11">
        <v>48100</v>
      </c>
      <c r="N7" s="33">
        <v>47250</v>
      </c>
      <c r="P7" s="3" t="s">
        <v>30</v>
      </c>
      <c r="Q7" s="25">
        <v>36</v>
      </c>
      <c r="R7" s="11">
        <v>36900</v>
      </c>
      <c r="T7" s="3" t="s">
        <v>30</v>
      </c>
      <c r="U7" s="25">
        <v>40</v>
      </c>
      <c r="V7" s="11">
        <v>52000</v>
      </c>
    </row>
    <row r="8" spans="1:22" ht="15">
      <c r="A8" s="3" t="s">
        <v>31</v>
      </c>
      <c r="B8" s="25">
        <v>1</v>
      </c>
      <c r="C8" s="11">
        <v>1000</v>
      </c>
      <c r="D8" s="33">
        <v>0</v>
      </c>
      <c r="F8" s="3" t="s">
        <v>31</v>
      </c>
      <c r="G8" s="25"/>
      <c r="H8" s="11"/>
      <c r="I8" s="33"/>
      <c r="K8" s="3" t="s">
        <v>31</v>
      </c>
      <c r="L8" s="25">
        <v>1</v>
      </c>
      <c r="M8" s="11">
        <v>1300</v>
      </c>
      <c r="N8" s="33">
        <v>1300</v>
      </c>
      <c r="P8" s="3" t="s">
        <v>31</v>
      </c>
      <c r="Q8" s="25">
        <v>1</v>
      </c>
      <c r="R8" s="11">
        <v>1000</v>
      </c>
      <c r="T8" s="3" t="s">
        <v>31</v>
      </c>
      <c r="U8" s="25">
        <v>2</v>
      </c>
      <c r="V8" s="11">
        <v>2600</v>
      </c>
    </row>
    <row r="9" spans="1:22" ht="15">
      <c r="A9" s="3" t="s">
        <v>32</v>
      </c>
      <c r="B9" s="25">
        <v>2</v>
      </c>
      <c r="C9" s="11">
        <f>+B9*1000</f>
        <v>2000</v>
      </c>
      <c r="D9" s="33">
        <v>2000</v>
      </c>
      <c r="F9" s="3" t="s">
        <v>32</v>
      </c>
      <c r="G9" s="25">
        <v>2</v>
      </c>
      <c r="H9" s="11">
        <f>+G9*1000</f>
        <v>2000</v>
      </c>
      <c r="I9" s="33">
        <v>4000</v>
      </c>
      <c r="K9" s="3" t="s">
        <v>32</v>
      </c>
      <c r="L9" s="25">
        <v>3</v>
      </c>
      <c r="M9" s="11">
        <v>3900</v>
      </c>
      <c r="N9" s="33">
        <v>3300</v>
      </c>
      <c r="P9" s="3" t="s">
        <v>32</v>
      </c>
      <c r="Q9" s="25">
        <v>3</v>
      </c>
      <c r="R9" s="11">
        <v>3600</v>
      </c>
      <c r="T9" s="3" t="s">
        <v>32</v>
      </c>
      <c r="U9" s="25"/>
      <c r="V9" s="11">
        <f>+U9*1000</f>
        <v>0</v>
      </c>
    </row>
    <row r="10" spans="1:22" ht="15">
      <c r="A10" s="3" t="s">
        <v>33</v>
      </c>
      <c r="B10" s="25"/>
      <c r="C10" s="11">
        <f>+B10*1000</f>
        <v>0</v>
      </c>
      <c r="D10" s="33">
        <v>0</v>
      </c>
      <c r="F10" s="3" t="s">
        <v>33</v>
      </c>
      <c r="G10" s="25"/>
      <c r="H10" s="11">
        <f>+G10*1000</f>
        <v>0</v>
      </c>
      <c r="I10" s="33">
        <v>0</v>
      </c>
      <c r="K10" s="3" t="s">
        <v>33</v>
      </c>
      <c r="L10" s="25"/>
      <c r="M10" s="11">
        <f>+L10*1000</f>
        <v>0</v>
      </c>
      <c r="N10" s="33">
        <v>0</v>
      </c>
      <c r="P10" s="3" t="s">
        <v>33</v>
      </c>
      <c r="Q10" s="25"/>
      <c r="R10" s="11">
        <f>+Q10*1000</f>
        <v>0</v>
      </c>
      <c r="T10" s="3" t="s">
        <v>33</v>
      </c>
      <c r="U10" s="25"/>
      <c r="V10" s="11">
        <f>+U10*1000</f>
        <v>0</v>
      </c>
    </row>
    <row r="11" spans="1:22" ht="15">
      <c r="A11" s="3" t="s">
        <v>26</v>
      </c>
      <c r="B11" s="25"/>
      <c r="C11" s="11"/>
      <c r="D11" s="33">
        <v>0</v>
      </c>
      <c r="F11" s="3" t="s">
        <v>26</v>
      </c>
      <c r="G11" s="25"/>
      <c r="H11" s="11"/>
      <c r="I11" s="33">
        <v>0</v>
      </c>
      <c r="K11" s="3" t="s">
        <v>26</v>
      </c>
      <c r="L11" s="25"/>
      <c r="M11" s="11"/>
      <c r="N11" s="33">
        <v>0</v>
      </c>
      <c r="P11" s="3" t="s">
        <v>26</v>
      </c>
      <c r="Q11" s="25"/>
      <c r="R11" s="11"/>
      <c r="T11" s="3" t="s">
        <v>26</v>
      </c>
      <c r="U11" s="25"/>
      <c r="V11" s="11"/>
    </row>
    <row r="12" spans="1:22" ht="15">
      <c r="A12" s="3" t="s">
        <v>56</v>
      </c>
      <c r="B12" s="25">
        <v>2</v>
      </c>
      <c r="C12" s="11">
        <v>2400</v>
      </c>
      <c r="D12" s="33">
        <v>1200</v>
      </c>
      <c r="F12" s="3" t="s">
        <v>34</v>
      </c>
      <c r="G12" s="25">
        <v>1</v>
      </c>
      <c r="H12" s="11">
        <v>1200</v>
      </c>
      <c r="I12" s="33">
        <v>1200</v>
      </c>
      <c r="K12" s="3" t="s">
        <v>34</v>
      </c>
      <c r="L12" s="25">
        <v>1</v>
      </c>
      <c r="M12" s="11">
        <v>1200</v>
      </c>
      <c r="N12" s="33">
        <v>0</v>
      </c>
      <c r="P12" s="3" t="s">
        <v>34</v>
      </c>
      <c r="Q12" s="25">
        <v>1</v>
      </c>
      <c r="R12" s="11">
        <v>1200</v>
      </c>
      <c r="T12" s="3" t="s">
        <v>34</v>
      </c>
      <c r="U12" s="25">
        <v>2</v>
      </c>
      <c r="V12" s="11">
        <v>2400</v>
      </c>
    </row>
    <row r="13" spans="1:22" ht="15">
      <c r="A13" s="3" t="s">
        <v>57</v>
      </c>
      <c r="B13" s="25">
        <v>4</v>
      </c>
      <c r="C13" s="11">
        <v>4800</v>
      </c>
      <c r="D13" s="33">
        <v>4800</v>
      </c>
      <c r="F13" s="3" t="s">
        <v>35</v>
      </c>
      <c r="G13" s="25">
        <v>5</v>
      </c>
      <c r="H13" s="11">
        <v>6000</v>
      </c>
      <c r="I13" s="33">
        <v>6000</v>
      </c>
      <c r="K13" s="3" t="s">
        <v>35</v>
      </c>
      <c r="L13" s="25">
        <v>5</v>
      </c>
      <c r="M13" s="11">
        <v>6000</v>
      </c>
      <c r="N13" s="33">
        <v>6000</v>
      </c>
      <c r="P13" s="3" t="s">
        <v>35</v>
      </c>
      <c r="Q13" s="25">
        <v>5</v>
      </c>
      <c r="R13" s="11">
        <v>6000</v>
      </c>
      <c r="T13" s="3" t="s">
        <v>35</v>
      </c>
      <c r="U13" s="25">
        <v>5</v>
      </c>
      <c r="V13" s="11">
        <v>6000</v>
      </c>
    </row>
    <row r="14" spans="1:22" ht="15">
      <c r="A14" s="3" t="s">
        <v>41</v>
      </c>
      <c r="B14" s="25">
        <v>58</v>
      </c>
      <c r="C14" s="11">
        <v>15660</v>
      </c>
      <c r="D14" s="33">
        <v>13200</v>
      </c>
      <c r="F14" s="3" t="s">
        <v>41</v>
      </c>
      <c r="G14" s="25"/>
      <c r="H14" s="11">
        <v>10730</v>
      </c>
      <c r="I14" s="33">
        <v>9020</v>
      </c>
      <c r="K14" s="3" t="s">
        <v>41</v>
      </c>
      <c r="L14" s="25">
        <v>9</v>
      </c>
      <c r="M14" s="11">
        <v>2700</v>
      </c>
      <c r="N14" s="33">
        <v>0</v>
      </c>
      <c r="P14" s="3" t="s">
        <v>41</v>
      </c>
      <c r="Q14" s="25">
        <v>10</v>
      </c>
      <c r="R14" s="11">
        <v>3000</v>
      </c>
      <c r="T14" s="3" t="s">
        <v>41</v>
      </c>
      <c r="U14" s="25">
        <v>10</v>
      </c>
      <c r="V14" s="11">
        <v>2700</v>
      </c>
    </row>
    <row r="15" spans="1:22" ht="15">
      <c r="A15" s="3" t="s">
        <v>54</v>
      </c>
      <c r="B15" s="25"/>
      <c r="C15" s="11">
        <v>0</v>
      </c>
      <c r="D15" s="33"/>
      <c r="F15" s="3" t="s">
        <v>54</v>
      </c>
      <c r="G15" s="25"/>
      <c r="H15" s="11"/>
      <c r="I15" s="33"/>
      <c r="K15" s="3" t="s">
        <v>54</v>
      </c>
      <c r="L15" s="25"/>
      <c r="M15" s="11"/>
      <c r="N15" s="33"/>
      <c r="P15" s="50" t="s">
        <v>70</v>
      </c>
      <c r="Q15" s="51"/>
      <c r="R15" s="49">
        <v>10500</v>
      </c>
      <c r="T15" s="3" t="s">
        <v>54</v>
      </c>
      <c r="U15" s="25"/>
      <c r="V15" s="11"/>
    </row>
    <row r="16" spans="1:22" ht="15">
      <c r="A16" s="3" t="s">
        <v>2</v>
      </c>
      <c r="B16" s="25"/>
      <c r="C16" s="11">
        <v>25</v>
      </c>
      <c r="D16" s="33">
        <v>12</v>
      </c>
      <c r="F16" s="3" t="s">
        <v>2</v>
      </c>
      <c r="G16" s="25"/>
      <c r="H16" s="11">
        <v>12</v>
      </c>
      <c r="I16" s="33">
        <v>9</v>
      </c>
      <c r="K16" s="3" t="s">
        <v>2</v>
      </c>
      <c r="L16" s="25"/>
      <c r="M16" s="11">
        <v>10</v>
      </c>
      <c r="N16" s="33">
        <v>4</v>
      </c>
      <c r="P16" s="3" t="s">
        <v>2</v>
      </c>
      <c r="Q16" s="25"/>
      <c r="R16" s="11">
        <v>4</v>
      </c>
      <c r="T16" s="3" t="s">
        <v>2</v>
      </c>
      <c r="U16" s="25"/>
      <c r="V16" s="11">
        <v>10</v>
      </c>
    </row>
    <row r="17" spans="1:22" ht="15">
      <c r="A17" s="3" t="s">
        <v>38</v>
      </c>
      <c r="B17" s="25"/>
      <c r="C17" s="11"/>
      <c r="D17" s="33">
        <v>1356</v>
      </c>
      <c r="F17" s="3" t="s">
        <v>38</v>
      </c>
      <c r="G17" s="25"/>
      <c r="H17" s="11"/>
      <c r="I17" s="33">
        <v>2341</v>
      </c>
      <c r="K17" s="3" t="s">
        <v>38</v>
      </c>
      <c r="L17" s="25"/>
      <c r="M17" s="11"/>
      <c r="N17" s="33"/>
      <c r="P17" s="3" t="s">
        <v>38</v>
      </c>
      <c r="Q17" s="25"/>
      <c r="R17" s="11"/>
      <c r="T17" s="3" t="s">
        <v>38</v>
      </c>
      <c r="U17" s="25"/>
      <c r="V17" s="11"/>
    </row>
    <row r="18" spans="1:22" ht="15">
      <c r="A18" s="3" t="s">
        <v>68</v>
      </c>
      <c r="B18" s="25"/>
      <c r="C18" s="11"/>
      <c r="D18" s="33"/>
      <c r="F18" s="3" t="s">
        <v>68</v>
      </c>
      <c r="G18" s="25"/>
      <c r="H18" s="11"/>
      <c r="I18" s="33"/>
      <c r="J18" s="11"/>
      <c r="K18" s="3" t="s">
        <v>68</v>
      </c>
      <c r="L18" s="25"/>
      <c r="M18" s="11"/>
      <c r="N18" s="33"/>
      <c r="P18" s="3" t="s">
        <v>68</v>
      </c>
      <c r="Q18" s="25"/>
      <c r="R18" s="11"/>
      <c r="T18" s="3" t="s">
        <v>68</v>
      </c>
      <c r="U18" s="25"/>
      <c r="V18" s="11"/>
    </row>
    <row r="19" spans="1:22" ht="15">
      <c r="A19" s="3" t="s">
        <v>61</v>
      </c>
      <c r="B19" s="25"/>
      <c r="C19" s="11"/>
      <c r="D19" s="33">
        <v>700</v>
      </c>
      <c r="F19" s="3" t="s">
        <v>61</v>
      </c>
      <c r="G19" s="25"/>
      <c r="H19" s="11">
        <v>800</v>
      </c>
      <c r="I19" s="33">
        <v>450</v>
      </c>
      <c r="J19" s="11"/>
      <c r="K19" s="3" t="s">
        <v>61</v>
      </c>
      <c r="L19" s="25"/>
      <c r="M19" s="11">
        <v>500</v>
      </c>
      <c r="N19" s="33">
        <v>450</v>
      </c>
      <c r="P19" s="3" t="s">
        <v>61</v>
      </c>
      <c r="Q19" s="25"/>
      <c r="R19" s="11">
        <v>500</v>
      </c>
      <c r="T19" s="3" t="s">
        <v>61</v>
      </c>
      <c r="U19" s="25"/>
      <c r="V19" s="11">
        <v>500</v>
      </c>
    </row>
    <row r="20" spans="1:22" ht="15">
      <c r="A20" s="4" t="s">
        <v>3</v>
      </c>
      <c r="B20" s="27"/>
      <c r="C20" s="26">
        <f>SUM(C7:C18)</f>
        <v>61885</v>
      </c>
      <c r="D20" s="34">
        <f>SUM(D7:D19)</f>
        <v>60268</v>
      </c>
      <c r="F20" s="4" t="s">
        <v>3</v>
      </c>
      <c r="G20" s="27"/>
      <c r="H20" s="26">
        <f>SUM(H7:H18)</f>
        <v>55942</v>
      </c>
      <c r="I20" s="34">
        <f>SUM(I7:I19)</f>
        <v>59020</v>
      </c>
      <c r="K20" s="4" t="s">
        <v>3</v>
      </c>
      <c r="L20" s="27"/>
      <c r="M20" s="26">
        <f>SUM(M7:M19)</f>
        <v>63710</v>
      </c>
      <c r="N20" s="34">
        <f>SUM(N7:N19)</f>
        <v>58304</v>
      </c>
      <c r="P20" s="4" t="s">
        <v>3</v>
      </c>
      <c r="Q20" s="27"/>
      <c r="R20" s="26">
        <f>SUM(R7:R19)</f>
        <v>62704</v>
      </c>
      <c r="T20" s="4" t="s">
        <v>3</v>
      </c>
      <c r="U20" s="27"/>
      <c r="V20" s="26">
        <f>SUM(V7:V18)</f>
        <v>65710</v>
      </c>
    </row>
    <row r="21" spans="1:22" ht="15">
      <c r="A21" s="3"/>
      <c r="B21" s="14"/>
      <c r="C21" s="8"/>
      <c r="D21" s="33"/>
      <c r="F21" s="3"/>
      <c r="G21" s="14"/>
      <c r="H21" s="8"/>
      <c r="I21" s="33"/>
      <c r="K21" s="3"/>
      <c r="L21" s="14"/>
      <c r="M21" s="8"/>
      <c r="N21" s="33"/>
      <c r="P21" s="3"/>
      <c r="Q21" s="14"/>
      <c r="R21" s="8"/>
      <c r="T21" s="3"/>
      <c r="U21" s="14"/>
      <c r="V21" s="8"/>
    </row>
    <row r="22" spans="1:22" ht="15">
      <c r="A22" s="1" t="s">
        <v>4</v>
      </c>
      <c r="B22" s="14"/>
      <c r="C22" s="8"/>
      <c r="D22" s="33"/>
      <c r="F22" s="1" t="s">
        <v>4</v>
      </c>
      <c r="G22" s="14"/>
      <c r="H22" s="8"/>
      <c r="I22" s="33"/>
      <c r="K22" s="1" t="s">
        <v>4</v>
      </c>
      <c r="L22" s="14"/>
      <c r="M22" s="8"/>
      <c r="N22" s="33"/>
      <c r="P22" s="1" t="s">
        <v>4</v>
      </c>
      <c r="Q22" s="14"/>
      <c r="R22" s="8"/>
      <c r="T22" s="1" t="s">
        <v>4</v>
      </c>
      <c r="U22" s="14"/>
      <c r="V22" s="8"/>
    </row>
    <row r="23" spans="1:22" ht="15">
      <c r="A23" s="2" t="s">
        <v>52</v>
      </c>
      <c r="B23" s="16"/>
      <c r="C23" s="7"/>
      <c r="D23" s="33"/>
      <c r="F23" s="2" t="s">
        <v>53</v>
      </c>
      <c r="G23" s="16"/>
      <c r="H23" s="7"/>
      <c r="I23" s="33"/>
      <c r="K23" s="2" t="s">
        <v>53</v>
      </c>
      <c r="L23" s="16"/>
      <c r="M23" s="7"/>
      <c r="N23" s="33"/>
      <c r="P23" s="2" t="s">
        <v>53</v>
      </c>
      <c r="Q23" s="16"/>
      <c r="R23" s="7"/>
      <c r="T23" s="2" t="s">
        <v>53</v>
      </c>
      <c r="U23" s="16"/>
      <c r="V23" s="7"/>
    </row>
    <row r="24" spans="1:22" ht="15">
      <c r="A24" s="3" t="s">
        <v>5</v>
      </c>
      <c r="B24" s="14"/>
      <c r="C24" s="8">
        <v>600</v>
      </c>
      <c r="D24" s="33">
        <v>0</v>
      </c>
      <c r="F24" s="3" t="s">
        <v>5</v>
      </c>
      <c r="G24" s="14"/>
      <c r="H24" s="8">
        <v>0</v>
      </c>
      <c r="I24" s="33">
        <v>0</v>
      </c>
      <c r="K24" s="3" t="s">
        <v>5</v>
      </c>
      <c r="L24" s="14"/>
      <c r="M24" s="8">
        <v>0</v>
      </c>
      <c r="N24" s="33">
        <v>0</v>
      </c>
      <c r="P24" s="3" t="s">
        <v>5</v>
      </c>
      <c r="Q24" s="14"/>
      <c r="R24" s="8">
        <v>0</v>
      </c>
      <c r="T24" s="3" t="s">
        <v>5</v>
      </c>
      <c r="U24" s="14"/>
      <c r="V24" s="8">
        <v>0</v>
      </c>
    </row>
    <row r="25" spans="1:22" ht="15">
      <c r="A25" s="3" t="s">
        <v>6</v>
      </c>
      <c r="B25" s="14"/>
      <c r="C25" s="8">
        <v>11936</v>
      </c>
      <c r="D25" s="33">
        <v>10819</v>
      </c>
      <c r="F25" s="3" t="s">
        <v>6</v>
      </c>
      <c r="G25" s="14"/>
      <c r="H25" s="8">
        <v>9080</v>
      </c>
      <c r="I25" s="33">
        <v>5540</v>
      </c>
      <c r="K25" s="3" t="s">
        <v>6</v>
      </c>
      <c r="L25" s="14"/>
      <c r="M25" s="8">
        <v>11070</v>
      </c>
      <c r="N25" s="33">
        <v>3660</v>
      </c>
      <c r="P25" s="3" t="s">
        <v>6</v>
      </c>
      <c r="Q25" s="14"/>
      <c r="R25" s="8">
        <v>11340</v>
      </c>
      <c r="T25" s="3" t="s">
        <v>6</v>
      </c>
      <c r="U25" s="14"/>
      <c r="V25" s="8">
        <v>11000</v>
      </c>
    </row>
    <row r="26" spans="1:22" ht="15">
      <c r="A26" s="3" t="s">
        <v>59</v>
      </c>
      <c r="B26" s="14"/>
      <c r="C26" s="8">
        <v>1500</v>
      </c>
      <c r="D26" s="33">
        <v>453</v>
      </c>
      <c r="F26" s="3" t="s">
        <v>29</v>
      </c>
      <c r="G26" s="14"/>
      <c r="H26" s="8">
        <v>1650</v>
      </c>
      <c r="I26" s="33">
        <v>0</v>
      </c>
      <c r="K26" s="3" t="s">
        <v>29</v>
      </c>
      <c r="L26" s="14"/>
      <c r="M26" s="8">
        <v>2600</v>
      </c>
      <c r="N26" s="33">
        <v>0</v>
      </c>
      <c r="P26" s="3" t="s">
        <v>29</v>
      </c>
      <c r="Q26" s="14"/>
      <c r="R26" s="8">
        <v>1000</v>
      </c>
      <c r="T26" s="3" t="s">
        <v>29</v>
      </c>
      <c r="U26" s="14"/>
      <c r="V26" s="8">
        <v>2000</v>
      </c>
    </row>
    <row r="27" spans="1:22" ht="15">
      <c r="A27" s="3" t="s">
        <v>62</v>
      </c>
      <c r="B27" s="14"/>
      <c r="C27" s="8">
        <v>1420</v>
      </c>
      <c r="D27" s="33">
        <v>1741</v>
      </c>
      <c r="F27" s="3" t="s">
        <v>7</v>
      </c>
      <c r="G27" s="14"/>
      <c r="H27" s="8"/>
      <c r="I27" s="33">
        <v>0</v>
      </c>
      <c r="K27" s="3" t="s">
        <v>7</v>
      </c>
      <c r="L27" s="14"/>
      <c r="M27" s="8"/>
      <c r="N27" s="33">
        <v>0</v>
      </c>
      <c r="P27" s="3" t="s">
        <v>7</v>
      </c>
      <c r="Q27" s="14"/>
      <c r="R27" s="8">
        <v>500</v>
      </c>
      <c r="T27" s="3" t="s">
        <v>7</v>
      </c>
      <c r="U27" s="14"/>
      <c r="V27" s="8"/>
    </row>
    <row r="28" spans="1:22" ht="15">
      <c r="A28" s="3" t="s">
        <v>8</v>
      </c>
      <c r="B28" s="14"/>
      <c r="C28" s="8">
        <f>SUM(C24:C27)</f>
        <v>15456</v>
      </c>
      <c r="D28" s="33">
        <f>SUM(D25:D27)</f>
        <v>13013</v>
      </c>
      <c r="F28" s="3" t="s">
        <v>8</v>
      </c>
      <c r="G28" s="14"/>
      <c r="H28" s="8">
        <f>SUM(H24:H27)</f>
        <v>10730</v>
      </c>
      <c r="I28" s="33">
        <f>SUM(I25:I27)</f>
        <v>5540</v>
      </c>
      <c r="K28" s="3" t="s">
        <v>8</v>
      </c>
      <c r="L28" s="14"/>
      <c r="M28" s="8">
        <f>SUM(M24:M27)</f>
        <v>13670</v>
      </c>
      <c r="N28" s="33">
        <f>SUM(N25:N27)</f>
        <v>3660</v>
      </c>
      <c r="P28" s="3" t="s">
        <v>8</v>
      </c>
      <c r="Q28" s="14"/>
      <c r="R28" s="8">
        <f>SUM(R24:R27)</f>
        <v>12840</v>
      </c>
      <c r="T28" s="3" t="s">
        <v>8</v>
      </c>
      <c r="U28" s="14"/>
      <c r="V28" s="8">
        <f>SUM(V24:V27)</f>
        <v>13000</v>
      </c>
    </row>
    <row r="29" spans="1:22" ht="15">
      <c r="A29" s="3"/>
      <c r="B29" s="14"/>
      <c r="C29" s="8"/>
      <c r="D29" s="33"/>
      <c r="F29" s="3"/>
      <c r="G29" s="14"/>
      <c r="H29" s="8"/>
      <c r="I29" s="33"/>
      <c r="K29" s="3"/>
      <c r="L29" s="14"/>
      <c r="M29" s="8"/>
      <c r="N29" s="33"/>
      <c r="P29" s="3"/>
      <c r="Q29" s="14"/>
      <c r="R29" s="8"/>
      <c r="T29" s="3"/>
      <c r="U29" s="14"/>
      <c r="V29" s="8"/>
    </row>
    <row r="30" spans="1:22" ht="15">
      <c r="A30" s="3" t="s">
        <v>60</v>
      </c>
      <c r="B30" s="14"/>
      <c r="C30" s="8">
        <v>150</v>
      </c>
      <c r="D30" s="33">
        <v>149</v>
      </c>
      <c r="F30" s="3" t="s">
        <v>60</v>
      </c>
      <c r="G30" s="14"/>
      <c r="H30" s="8">
        <v>150</v>
      </c>
      <c r="I30" s="33">
        <v>146</v>
      </c>
      <c r="K30" s="3" t="s">
        <v>60</v>
      </c>
      <c r="L30" s="14"/>
      <c r="M30" s="8">
        <v>150</v>
      </c>
      <c r="N30" s="33">
        <v>0</v>
      </c>
      <c r="P30" s="3" t="s">
        <v>60</v>
      </c>
      <c r="Q30" s="14"/>
      <c r="R30" s="8">
        <v>150</v>
      </c>
      <c r="T30" s="3" t="s">
        <v>60</v>
      </c>
      <c r="U30" s="14"/>
      <c r="V30" s="8">
        <v>150</v>
      </c>
    </row>
    <row r="31" spans="1:22" ht="15">
      <c r="A31" s="3"/>
      <c r="B31" s="14"/>
      <c r="C31" s="8"/>
      <c r="D31" s="33"/>
      <c r="F31" s="3"/>
      <c r="G31" s="14"/>
      <c r="H31" s="8"/>
      <c r="I31" s="33"/>
      <c r="K31" s="3"/>
      <c r="L31" s="14"/>
      <c r="M31" s="8"/>
      <c r="N31" s="33"/>
      <c r="P31" s="3"/>
      <c r="Q31" s="14"/>
      <c r="R31" s="8"/>
      <c r="T31" s="3"/>
      <c r="U31" s="14"/>
      <c r="V31" s="8"/>
    </row>
    <row r="32" spans="1:22" ht="15">
      <c r="A32" s="3"/>
      <c r="B32" s="14"/>
      <c r="C32" s="8"/>
      <c r="D32" s="33"/>
      <c r="F32" s="3"/>
      <c r="G32" s="14"/>
      <c r="H32" s="8"/>
      <c r="I32" s="33"/>
      <c r="K32" s="3"/>
      <c r="L32" s="14"/>
      <c r="M32" s="8"/>
      <c r="N32" s="33"/>
      <c r="P32" s="3"/>
      <c r="Q32" s="14"/>
      <c r="R32" s="8"/>
      <c r="T32" s="3"/>
      <c r="U32" s="14"/>
      <c r="V32" s="8"/>
    </row>
    <row r="33" spans="1:22" ht="15">
      <c r="A33" s="3"/>
      <c r="B33" s="14"/>
      <c r="C33" s="8"/>
      <c r="D33" s="33"/>
      <c r="F33" s="3"/>
      <c r="G33" s="14"/>
      <c r="H33" s="8"/>
      <c r="I33" s="33"/>
      <c r="K33" s="3"/>
      <c r="L33" s="14"/>
      <c r="M33" s="8"/>
      <c r="N33" s="33"/>
      <c r="P33" s="3"/>
      <c r="Q33" s="14"/>
      <c r="R33" s="8"/>
      <c r="T33" s="3"/>
      <c r="U33" s="14"/>
      <c r="V33" s="8"/>
    </row>
    <row r="34" spans="1:22" ht="15">
      <c r="A34" s="5" t="s">
        <v>9</v>
      </c>
      <c r="B34" s="17"/>
      <c r="C34" s="9"/>
      <c r="D34" s="35"/>
      <c r="F34" s="5" t="s">
        <v>9</v>
      </c>
      <c r="G34" s="17"/>
      <c r="H34" s="9"/>
      <c r="I34" s="35"/>
      <c r="K34" s="5" t="s">
        <v>9</v>
      </c>
      <c r="L34" s="17"/>
      <c r="M34" s="9"/>
      <c r="N34" s="35"/>
      <c r="P34" s="5" t="s">
        <v>9</v>
      </c>
      <c r="Q34" s="17"/>
      <c r="R34" s="9"/>
      <c r="T34" s="5" t="s">
        <v>9</v>
      </c>
      <c r="U34" s="17"/>
      <c r="V34" s="9"/>
    </row>
    <row r="35" spans="1:22" ht="15">
      <c r="A35" s="28" t="s">
        <v>42</v>
      </c>
      <c r="B35" s="30"/>
      <c r="C35" s="29"/>
      <c r="D35" s="35"/>
      <c r="F35" s="28" t="s">
        <v>42</v>
      </c>
      <c r="G35" s="30"/>
      <c r="H35" s="29"/>
      <c r="I35" s="35"/>
      <c r="K35" s="28" t="s">
        <v>42</v>
      </c>
      <c r="L35" s="30"/>
      <c r="M35" s="29"/>
      <c r="N35" s="35"/>
      <c r="P35" s="28" t="s">
        <v>42</v>
      </c>
      <c r="Q35" s="30"/>
      <c r="R35" s="29"/>
      <c r="T35" s="28" t="s">
        <v>42</v>
      </c>
      <c r="U35" s="30"/>
      <c r="V35" s="29"/>
    </row>
    <row r="36" spans="1:22" ht="15">
      <c r="A36" s="3" t="s">
        <v>43</v>
      </c>
      <c r="B36" s="14"/>
      <c r="C36" s="8"/>
      <c r="D36" s="33"/>
      <c r="F36" s="3" t="s">
        <v>43</v>
      </c>
      <c r="G36" s="14"/>
      <c r="H36" s="8"/>
      <c r="I36" s="33"/>
      <c r="K36" s="3" t="s">
        <v>43</v>
      </c>
      <c r="L36" s="14"/>
      <c r="M36" s="8"/>
      <c r="N36" s="33"/>
      <c r="P36" s="3" t="s">
        <v>43</v>
      </c>
      <c r="Q36" s="14"/>
      <c r="R36" s="8"/>
      <c r="T36" s="3" t="s">
        <v>43</v>
      </c>
      <c r="U36" s="14"/>
      <c r="V36" s="8"/>
    </row>
    <row r="37" spans="1:22" ht="15">
      <c r="A37" s="3" t="s">
        <v>10</v>
      </c>
      <c r="B37" s="14"/>
      <c r="C37" s="8"/>
      <c r="D37" s="33"/>
      <c r="F37" s="3" t="s">
        <v>10</v>
      </c>
      <c r="G37" s="14"/>
      <c r="H37" s="8"/>
      <c r="I37" s="33"/>
      <c r="K37" s="3" t="s">
        <v>10</v>
      </c>
      <c r="L37" s="14"/>
      <c r="M37" s="8"/>
      <c r="N37" s="33"/>
      <c r="P37" s="3" t="s">
        <v>10</v>
      </c>
      <c r="Q37" s="14"/>
      <c r="R37" s="8"/>
      <c r="T37" s="3" t="s">
        <v>10</v>
      </c>
      <c r="U37" s="14"/>
      <c r="V37" s="8"/>
    </row>
    <row r="38" spans="1:22" ht="15">
      <c r="A38" s="3" t="s">
        <v>11</v>
      </c>
      <c r="B38" s="14"/>
      <c r="C38" s="11"/>
      <c r="D38" s="33">
        <v>0</v>
      </c>
      <c r="F38" s="3" t="s">
        <v>11</v>
      </c>
      <c r="G38" s="14"/>
      <c r="H38" s="11"/>
      <c r="I38" s="33">
        <v>0</v>
      </c>
      <c r="K38" s="3" t="s">
        <v>11</v>
      </c>
      <c r="L38" s="14"/>
      <c r="M38" s="11"/>
      <c r="N38" s="33">
        <v>0</v>
      </c>
      <c r="P38" s="3" t="s">
        <v>11</v>
      </c>
      <c r="Q38" s="14"/>
      <c r="R38" s="11"/>
      <c r="T38" s="3" t="s">
        <v>11</v>
      </c>
      <c r="U38" s="14"/>
      <c r="V38" s="11"/>
    </row>
    <row r="39" spans="1:22" ht="15">
      <c r="A39" s="3" t="s">
        <v>12</v>
      </c>
      <c r="B39" s="14"/>
      <c r="C39" s="8">
        <f>SUM(C36:C38)</f>
        <v>0</v>
      </c>
      <c r="D39" s="33">
        <f>SUM(D36:D38)</f>
        <v>0</v>
      </c>
      <c r="F39" s="3" t="s">
        <v>12</v>
      </c>
      <c r="G39" s="14"/>
      <c r="H39" s="8">
        <f>SUM(H36:H38)</f>
        <v>0</v>
      </c>
      <c r="I39" s="33">
        <f>SUM(I36:I38)</f>
        <v>0</v>
      </c>
      <c r="K39" s="3" t="s">
        <v>12</v>
      </c>
      <c r="L39" s="14"/>
      <c r="M39" s="8">
        <f>SUM(M36:M38)</f>
        <v>0</v>
      </c>
      <c r="N39" s="33">
        <f>SUM(N36:N38)</f>
        <v>0</v>
      </c>
      <c r="P39" s="3" t="s">
        <v>12</v>
      </c>
      <c r="Q39" s="14"/>
      <c r="R39" s="8">
        <f>SUM(R36:R38)</f>
        <v>0</v>
      </c>
      <c r="T39" s="3" t="s">
        <v>12</v>
      </c>
      <c r="U39" s="14"/>
      <c r="V39" s="8">
        <f>SUM(V36:V38)</f>
        <v>0</v>
      </c>
    </row>
    <row r="40" spans="1:22" ht="15">
      <c r="A40" s="2" t="s">
        <v>13</v>
      </c>
      <c r="B40" s="16"/>
      <c r="C40" s="7"/>
      <c r="D40" s="33"/>
      <c r="F40" s="2" t="s">
        <v>13</v>
      </c>
      <c r="G40" s="16"/>
      <c r="H40" s="7"/>
      <c r="I40" s="33"/>
      <c r="K40" s="2" t="s">
        <v>13</v>
      </c>
      <c r="L40" s="16"/>
      <c r="M40" s="7"/>
      <c r="N40" s="33"/>
      <c r="P40" s="2" t="s">
        <v>13</v>
      </c>
      <c r="Q40" s="16"/>
      <c r="R40" s="7"/>
      <c r="T40" s="2" t="s">
        <v>13</v>
      </c>
      <c r="U40" s="16"/>
      <c r="V40" s="7"/>
    </row>
    <row r="41" spans="1:22" ht="15">
      <c r="A41" s="3" t="s">
        <v>14</v>
      </c>
      <c r="B41" s="14"/>
      <c r="C41" s="8"/>
      <c r="D41" s="33">
        <v>0</v>
      </c>
      <c r="F41" s="3" t="s">
        <v>14</v>
      </c>
      <c r="G41" s="14"/>
      <c r="H41" s="8"/>
      <c r="I41" s="33">
        <v>0</v>
      </c>
      <c r="K41" s="3" t="s">
        <v>14</v>
      </c>
      <c r="L41" s="14"/>
      <c r="M41" s="8"/>
      <c r="N41" s="33">
        <v>0</v>
      </c>
      <c r="P41" s="3" t="s">
        <v>14</v>
      </c>
      <c r="Q41" s="14"/>
      <c r="R41" s="8"/>
      <c r="T41" s="3" t="s">
        <v>14</v>
      </c>
      <c r="U41" s="14"/>
      <c r="V41" s="8"/>
    </row>
    <row r="42" spans="1:22" ht="15">
      <c r="A42" s="3" t="s">
        <v>44</v>
      </c>
      <c r="B42" s="14"/>
      <c r="C42" s="8"/>
      <c r="D42" s="33">
        <v>0</v>
      </c>
      <c r="F42" s="3" t="s">
        <v>44</v>
      </c>
      <c r="G42" s="14"/>
      <c r="H42" s="8"/>
      <c r="I42" s="33">
        <v>0</v>
      </c>
      <c r="K42" s="3" t="s">
        <v>44</v>
      </c>
      <c r="L42" s="14"/>
      <c r="M42" s="8"/>
      <c r="N42" s="33">
        <v>0</v>
      </c>
      <c r="P42" s="3" t="s">
        <v>44</v>
      </c>
      <c r="Q42" s="14"/>
      <c r="R42" s="8"/>
      <c r="T42" s="3" t="s">
        <v>44</v>
      </c>
      <c r="U42" s="14"/>
      <c r="V42" s="8"/>
    </row>
    <row r="43" spans="1:22" ht="15">
      <c r="A43" s="3" t="s">
        <v>49</v>
      </c>
      <c r="B43" s="14"/>
      <c r="C43" s="8">
        <v>1020</v>
      </c>
      <c r="D43" s="33">
        <v>432</v>
      </c>
      <c r="F43" s="3" t="s">
        <v>55</v>
      </c>
      <c r="G43" s="14"/>
      <c r="H43" s="8">
        <v>540</v>
      </c>
      <c r="I43" s="33">
        <v>540</v>
      </c>
      <c r="K43" s="3" t="s">
        <v>55</v>
      </c>
      <c r="L43" s="14"/>
      <c r="M43" s="8">
        <v>540</v>
      </c>
      <c r="N43" s="33">
        <v>540</v>
      </c>
      <c r="P43" s="3" t="s">
        <v>55</v>
      </c>
      <c r="Q43" s="14"/>
      <c r="R43" s="8">
        <v>648</v>
      </c>
      <c r="T43" s="3" t="s">
        <v>55</v>
      </c>
      <c r="U43" s="14"/>
      <c r="V43" s="8">
        <v>540</v>
      </c>
    </row>
    <row r="44" spans="1:22" ht="15">
      <c r="A44" s="3" t="s">
        <v>36</v>
      </c>
      <c r="B44" s="14"/>
      <c r="C44" s="11">
        <v>0</v>
      </c>
      <c r="D44" s="33">
        <v>0</v>
      </c>
      <c r="F44" s="3" t="s">
        <v>36</v>
      </c>
      <c r="G44" s="14"/>
      <c r="H44" s="11">
        <v>0</v>
      </c>
      <c r="I44" s="33">
        <v>0</v>
      </c>
      <c r="K44" s="3" t="s">
        <v>36</v>
      </c>
      <c r="L44" s="14"/>
      <c r="M44" s="11">
        <v>0</v>
      </c>
      <c r="N44" s="33">
        <v>0</v>
      </c>
      <c r="P44" s="3" t="s">
        <v>36</v>
      </c>
      <c r="Q44" s="14"/>
      <c r="R44" s="11">
        <v>0</v>
      </c>
      <c r="T44" s="3" t="s">
        <v>36</v>
      </c>
      <c r="U44" s="14"/>
      <c r="V44" s="11">
        <v>0</v>
      </c>
    </row>
    <row r="45" spans="1:22" ht="15">
      <c r="A45" s="31" t="s">
        <v>47</v>
      </c>
      <c r="B45" s="14"/>
      <c r="C45" s="8">
        <v>0</v>
      </c>
      <c r="D45" s="33">
        <v>0</v>
      </c>
      <c r="F45" s="31" t="s">
        <v>47</v>
      </c>
      <c r="G45" s="14"/>
      <c r="H45" s="8">
        <v>0</v>
      </c>
      <c r="I45" s="33">
        <v>0</v>
      </c>
      <c r="K45" s="31" t="s">
        <v>47</v>
      </c>
      <c r="L45" s="14"/>
      <c r="M45" s="8">
        <v>0</v>
      </c>
      <c r="N45" s="33">
        <v>0</v>
      </c>
      <c r="P45" s="31" t="s">
        <v>47</v>
      </c>
      <c r="Q45" s="14"/>
      <c r="R45" s="8">
        <v>0</v>
      </c>
      <c r="T45" s="31" t="s">
        <v>47</v>
      </c>
      <c r="U45" s="14"/>
      <c r="V45" s="8">
        <v>0</v>
      </c>
    </row>
    <row r="46" spans="1:22" ht="15">
      <c r="A46" s="3" t="s">
        <v>15</v>
      </c>
      <c r="B46" s="14"/>
      <c r="C46" s="8">
        <v>0</v>
      </c>
      <c r="D46" s="33">
        <v>254</v>
      </c>
      <c r="F46" s="3" t="s">
        <v>15</v>
      </c>
      <c r="G46" s="14"/>
      <c r="H46" s="8">
        <v>0</v>
      </c>
      <c r="I46" s="33"/>
      <c r="K46" s="3" t="s">
        <v>15</v>
      </c>
      <c r="L46" s="14"/>
      <c r="M46" s="8">
        <v>0</v>
      </c>
      <c r="N46" s="33"/>
      <c r="P46" s="3" t="s">
        <v>15</v>
      </c>
      <c r="Q46" s="14"/>
      <c r="R46" s="8">
        <v>0</v>
      </c>
      <c r="T46" s="3" t="s">
        <v>15</v>
      </c>
      <c r="U46" s="14"/>
      <c r="V46" s="8">
        <v>0</v>
      </c>
    </row>
    <row r="47" spans="1:22" ht="15">
      <c r="A47" s="3" t="s">
        <v>16</v>
      </c>
      <c r="B47" s="14"/>
      <c r="C47" s="8">
        <v>100</v>
      </c>
      <c r="D47" s="33">
        <v>25</v>
      </c>
      <c r="F47" s="3" t="s">
        <v>16</v>
      </c>
      <c r="G47" s="14"/>
      <c r="H47" s="8">
        <v>100</v>
      </c>
      <c r="I47" s="33"/>
      <c r="K47" s="3" t="s">
        <v>16</v>
      </c>
      <c r="L47" s="14"/>
      <c r="M47" s="8"/>
      <c r="N47" s="33"/>
      <c r="P47" s="3" t="s">
        <v>16</v>
      </c>
      <c r="Q47" s="14"/>
      <c r="R47" s="8"/>
      <c r="T47" s="3" t="s">
        <v>16</v>
      </c>
      <c r="U47" s="14"/>
      <c r="V47" s="8"/>
    </row>
    <row r="48" spans="1:22" ht="15">
      <c r="A48" s="3" t="s">
        <v>17</v>
      </c>
      <c r="B48" s="14"/>
      <c r="C48" s="8">
        <v>0</v>
      </c>
      <c r="D48" s="33"/>
      <c r="F48" s="3" t="s">
        <v>17</v>
      </c>
      <c r="G48" s="14"/>
      <c r="H48" s="8">
        <v>0</v>
      </c>
      <c r="I48" s="33"/>
      <c r="K48" s="3" t="s">
        <v>17</v>
      </c>
      <c r="L48" s="14"/>
      <c r="M48" s="8">
        <v>0</v>
      </c>
      <c r="N48" s="33"/>
      <c r="P48" s="3" t="s">
        <v>17</v>
      </c>
      <c r="Q48" s="14"/>
      <c r="R48" s="8">
        <v>0</v>
      </c>
      <c r="T48" s="3" t="s">
        <v>17</v>
      </c>
      <c r="U48" s="14"/>
      <c r="V48" s="8">
        <v>0</v>
      </c>
    </row>
    <row r="49" spans="1:22" ht="15">
      <c r="A49" s="3" t="s">
        <v>18</v>
      </c>
      <c r="B49" s="14"/>
      <c r="C49" s="8">
        <v>0</v>
      </c>
      <c r="D49" s="33">
        <v>105</v>
      </c>
      <c r="F49" s="3" t="s">
        <v>18</v>
      </c>
      <c r="G49" s="14"/>
      <c r="H49" s="8">
        <v>0</v>
      </c>
      <c r="I49" s="33"/>
      <c r="K49" s="3" t="s">
        <v>18</v>
      </c>
      <c r="L49" s="14"/>
      <c r="M49" s="8">
        <v>0</v>
      </c>
      <c r="N49" s="33"/>
      <c r="P49" s="3" t="s">
        <v>18</v>
      </c>
      <c r="Q49" s="14"/>
      <c r="R49" s="8">
        <v>0</v>
      </c>
      <c r="T49" s="3" t="s">
        <v>18</v>
      </c>
      <c r="U49" s="14"/>
      <c r="V49" s="8">
        <v>0</v>
      </c>
    </row>
    <row r="50" spans="1:22" ht="15">
      <c r="A50" s="3" t="s">
        <v>19</v>
      </c>
      <c r="B50" s="14"/>
      <c r="C50" s="8">
        <v>700</v>
      </c>
      <c r="D50" s="33">
        <v>800</v>
      </c>
      <c r="F50" s="3" t="s">
        <v>19</v>
      </c>
      <c r="G50" s="14"/>
      <c r="H50" s="8">
        <v>700</v>
      </c>
      <c r="I50" s="33">
        <v>1050</v>
      </c>
      <c r="K50" s="3" t="s">
        <v>19</v>
      </c>
      <c r="L50" s="14"/>
      <c r="M50" s="8">
        <v>1100</v>
      </c>
      <c r="N50" s="33">
        <v>1100</v>
      </c>
      <c r="P50" s="3" t="s">
        <v>19</v>
      </c>
      <c r="Q50" s="14"/>
      <c r="R50" s="8">
        <v>1200</v>
      </c>
      <c r="T50" s="3" t="s">
        <v>19</v>
      </c>
      <c r="U50" s="14"/>
      <c r="V50" s="8">
        <v>1200</v>
      </c>
    </row>
    <row r="51" spans="1:22" ht="15">
      <c r="A51" s="3" t="s">
        <v>39</v>
      </c>
      <c r="B51" s="14"/>
      <c r="C51" s="8">
        <v>1600</v>
      </c>
      <c r="D51" s="33">
        <v>1580</v>
      </c>
      <c r="F51" s="3" t="s">
        <v>39</v>
      </c>
      <c r="G51" s="14"/>
      <c r="H51" s="8">
        <v>1600</v>
      </c>
      <c r="I51" s="33">
        <v>1578</v>
      </c>
      <c r="K51" s="3" t="s">
        <v>39</v>
      </c>
      <c r="L51" s="14"/>
      <c r="M51" s="8">
        <v>1600</v>
      </c>
      <c r="N51" s="33">
        <v>1802</v>
      </c>
      <c r="P51" s="3" t="s">
        <v>39</v>
      </c>
      <c r="Q51" s="14"/>
      <c r="R51" s="8">
        <v>1802</v>
      </c>
      <c r="T51" s="3" t="s">
        <v>39</v>
      </c>
      <c r="U51" s="14"/>
      <c r="V51" s="8">
        <v>1600</v>
      </c>
    </row>
    <row r="52" spans="1:22" ht="15">
      <c r="A52" s="3" t="s">
        <v>40</v>
      </c>
      <c r="B52" s="14"/>
      <c r="C52" s="8"/>
      <c r="D52" s="33">
        <v>1356</v>
      </c>
      <c r="F52" s="3" t="s">
        <v>40</v>
      </c>
      <c r="G52" s="14"/>
      <c r="H52" s="8"/>
      <c r="I52" s="33">
        <v>2341</v>
      </c>
      <c r="K52" s="3" t="s">
        <v>40</v>
      </c>
      <c r="L52" s="14"/>
      <c r="M52" s="8"/>
      <c r="N52" s="33"/>
      <c r="P52" s="3" t="s">
        <v>40</v>
      </c>
      <c r="Q52" s="14"/>
      <c r="R52" s="8"/>
      <c r="T52" s="3" t="s">
        <v>40</v>
      </c>
      <c r="U52" s="14"/>
      <c r="V52" s="8"/>
    </row>
    <row r="53" spans="1:22" ht="15">
      <c r="A53" s="3" t="s">
        <v>51</v>
      </c>
      <c r="B53" s="14"/>
      <c r="C53" s="8">
        <v>1000</v>
      </c>
      <c r="D53" s="33">
        <v>438</v>
      </c>
      <c r="F53" s="3" t="s">
        <v>51</v>
      </c>
      <c r="G53" s="14"/>
      <c r="H53" s="8">
        <v>1000</v>
      </c>
      <c r="I53" s="33">
        <v>1445</v>
      </c>
      <c r="K53" s="3" t="s">
        <v>51</v>
      </c>
      <c r="L53" s="14"/>
      <c r="M53" s="8">
        <v>2000</v>
      </c>
      <c r="N53" s="33">
        <v>348</v>
      </c>
      <c r="P53" s="3" t="s">
        <v>51</v>
      </c>
      <c r="Q53" s="14"/>
      <c r="R53" s="8">
        <v>2000</v>
      </c>
      <c r="T53" s="3" t="s">
        <v>51</v>
      </c>
      <c r="U53" s="14"/>
      <c r="V53" s="8">
        <v>2000</v>
      </c>
    </row>
    <row r="54" spans="1:22" ht="15">
      <c r="A54" s="3" t="s">
        <v>20</v>
      </c>
      <c r="B54" s="14"/>
      <c r="C54" s="8">
        <f>SUM(C41:C53)</f>
        <v>4420</v>
      </c>
      <c r="D54" s="33">
        <f>SUM(D41:D53)</f>
        <v>4990</v>
      </c>
      <c r="F54" s="3" t="s">
        <v>20</v>
      </c>
      <c r="G54" s="14"/>
      <c r="H54" s="8">
        <f>SUM(H41:H53)</f>
        <v>3940</v>
      </c>
      <c r="I54" s="33">
        <f>SUM(I41:I53)</f>
        <v>6954</v>
      </c>
      <c r="K54" s="3" t="s">
        <v>20</v>
      </c>
      <c r="L54" s="14"/>
      <c r="M54" s="8">
        <f>SUM(M41:M53)</f>
        <v>5240</v>
      </c>
      <c r="N54" s="33">
        <f>SUM(N41:N53)</f>
        <v>3790</v>
      </c>
      <c r="P54" s="3" t="s">
        <v>20</v>
      </c>
      <c r="Q54" s="14"/>
      <c r="R54" s="8">
        <f>SUM(R41:R53)</f>
        <v>5650</v>
      </c>
      <c r="T54" s="3" t="s">
        <v>20</v>
      </c>
      <c r="U54" s="14"/>
      <c r="V54" s="8">
        <f>SUM(V41:V53)</f>
        <v>5340</v>
      </c>
    </row>
    <row r="55" spans="1:22" ht="15">
      <c r="A55" s="2" t="s">
        <v>21</v>
      </c>
      <c r="B55" s="16"/>
      <c r="C55" s="7"/>
      <c r="D55" s="33"/>
      <c r="F55" s="2" t="s">
        <v>21</v>
      </c>
      <c r="G55" s="16"/>
      <c r="H55" s="7"/>
      <c r="I55" s="33"/>
      <c r="K55" s="2" t="s">
        <v>21</v>
      </c>
      <c r="L55" s="16"/>
      <c r="M55" s="7"/>
      <c r="N55" s="33"/>
      <c r="P55" s="2" t="s">
        <v>21</v>
      </c>
      <c r="Q55" s="16"/>
      <c r="R55" s="7"/>
      <c r="T55" s="2" t="s">
        <v>21</v>
      </c>
      <c r="U55" s="16"/>
      <c r="V55" s="7"/>
    </row>
    <row r="56" spans="1:22" ht="15">
      <c r="A56" s="3" t="s">
        <v>58</v>
      </c>
      <c r="B56" s="14"/>
      <c r="C56" s="8">
        <v>37800</v>
      </c>
      <c r="D56" s="33">
        <v>36000</v>
      </c>
      <c r="F56" s="3" t="s">
        <v>58</v>
      </c>
      <c r="G56" s="14"/>
      <c r="H56" s="42">
        <v>39060</v>
      </c>
      <c r="I56" s="33">
        <v>39060</v>
      </c>
      <c r="K56" s="3" t="s">
        <v>58</v>
      </c>
      <c r="L56" s="14"/>
      <c r="M56" s="42">
        <v>39690</v>
      </c>
      <c r="N56" s="33">
        <v>39060</v>
      </c>
      <c r="P56" s="3" t="s">
        <v>58</v>
      </c>
      <c r="Q56" s="14"/>
      <c r="R56" s="42">
        <v>39060</v>
      </c>
      <c r="T56" s="3" t="s">
        <v>58</v>
      </c>
      <c r="U56" s="14"/>
      <c r="V56" s="42">
        <v>39060</v>
      </c>
    </row>
    <row r="57" spans="1:22" ht="15">
      <c r="A57" s="3"/>
      <c r="B57" s="14"/>
      <c r="C57" s="11"/>
      <c r="D57" s="33"/>
      <c r="F57" s="3"/>
      <c r="G57" s="14"/>
      <c r="H57" s="11"/>
      <c r="I57" s="33"/>
      <c r="K57" s="3"/>
      <c r="L57" s="14"/>
      <c r="M57" s="11"/>
      <c r="N57" s="33"/>
      <c r="P57" s="3"/>
      <c r="Q57" s="14"/>
      <c r="R57" s="11"/>
      <c r="T57" s="3"/>
      <c r="U57" s="14"/>
      <c r="V57" s="11"/>
    </row>
    <row r="58" spans="1:22" ht="15">
      <c r="A58" s="3" t="s">
        <v>45</v>
      </c>
      <c r="B58" s="14"/>
      <c r="C58" s="8">
        <v>0</v>
      </c>
      <c r="D58" s="33">
        <v>0</v>
      </c>
      <c r="F58" s="3" t="s">
        <v>45</v>
      </c>
      <c r="G58" s="14"/>
      <c r="H58" s="8">
        <v>0</v>
      </c>
      <c r="I58" s="33">
        <v>0</v>
      </c>
      <c r="K58" s="3" t="s">
        <v>45</v>
      </c>
      <c r="L58" s="14"/>
      <c r="M58" s="8">
        <v>0</v>
      </c>
      <c r="N58" s="33">
        <v>0</v>
      </c>
      <c r="P58" s="3" t="s">
        <v>45</v>
      </c>
      <c r="Q58" s="14"/>
      <c r="R58" s="8">
        <v>0</v>
      </c>
      <c r="T58" s="3" t="s">
        <v>45</v>
      </c>
      <c r="U58" s="14"/>
      <c r="V58" s="8">
        <v>0</v>
      </c>
    </row>
    <row r="59" spans="1:22" ht="15">
      <c r="A59" s="3" t="s">
        <v>22</v>
      </c>
      <c r="B59" s="14"/>
      <c r="C59" s="11">
        <v>2000</v>
      </c>
      <c r="D59" s="33">
        <v>1306</v>
      </c>
      <c r="F59" s="3" t="s">
        <v>22</v>
      </c>
      <c r="G59" s="14"/>
      <c r="H59" s="11">
        <v>2000</v>
      </c>
      <c r="I59" s="33">
        <v>1246</v>
      </c>
      <c r="K59" s="3" t="s">
        <v>22</v>
      </c>
      <c r="L59" s="14"/>
      <c r="M59" s="11">
        <v>1000</v>
      </c>
      <c r="N59" s="33">
        <v>0</v>
      </c>
      <c r="P59" s="3" t="s">
        <v>22</v>
      </c>
      <c r="Q59" s="14"/>
      <c r="R59" s="11">
        <v>1000</v>
      </c>
      <c r="T59" s="3" t="s">
        <v>22</v>
      </c>
      <c r="U59" s="14"/>
      <c r="V59" s="11">
        <v>2000</v>
      </c>
    </row>
    <row r="60" spans="1:22" ht="15">
      <c r="A60" s="3" t="s">
        <v>46</v>
      </c>
      <c r="B60" s="14"/>
      <c r="C60" s="8"/>
      <c r="D60" s="33"/>
      <c r="F60" s="3" t="s">
        <v>46</v>
      </c>
      <c r="G60" s="14"/>
      <c r="H60" s="8"/>
      <c r="I60" s="33"/>
      <c r="K60" s="3" t="s">
        <v>46</v>
      </c>
      <c r="L60" s="14"/>
      <c r="M60" s="8"/>
      <c r="N60" s="33"/>
      <c r="P60" s="3" t="s">
        <v>46</v>
      </c>
      <c r="Q60" s="14"/>
      <c r="R60" s="8"/>
      <c r="T60" s="3" t="s">
        <v>46</v>
      </c>
      <c r="U60" s="14"/>
      <c r="V60" s="8"/>
    </row>
    <row r="61" spans="1:22" ht="15">
      <c r="A61" s="3" t="s">
        <v>23</v>
      </c>
      <c r="B61" s="14"/>
      <c r="C61" s="8">
        <f>SUM(C56:C60)</f>
        <v>39800</v>
      </c>
      <c r="D61" s="33">
        <v>36000</v>
      </c>
      <c r="F61" s="3" t="s">
        <v>23</v>
      </c>
      <c r="G61" s="14"/>
      <c r="H61" s="8">
        <f>SUM(H56:H60)</f>
        <v>41060</v>
      </c>
      <c r="I61" s="33">
        <f>SUM(I56:I60)</f>
        <v>40306</v>
      </c>
      <c r="K61" s="3" t="s">
        <v>23</v>
      </c>
      <c r="L61" s="14"/>
      <c r="M61" s="8">
        <f>SUM(M56:M60)</f>
        <v>40690</v>
      </c>
      <c r="N61" s="33">
        <f>SUM(N56:N60)</f>
        <v>39060</v>
      </c>
      <c r="P61" s="3" t="s">
        <v>23</v>
      </c>
      <c r="Q61" s="14"/>
      <c r="R61" s="8">
        <f>SUM(R56:R60)</f>
        <v>40060</v>
      </c>
      <c r="T61" s="3" t="s">
        <v>23</v>
      </c>
      <c r="U61" s="14"/>
      <c r="V61" s="8">
        <f>SUM(V56:V60)</f>
        <v>41060</v>
      </c>
    </row>
    <row r="62" spans="1:22" ht="15.75" thickBot="1">
      <c r="A62" s="22" t="s">
        <v>27</v>
      </c>
      <c r="B62" s="24"/>
      <c r="C62" s="23"/>
      <c r="D62" s="36"/>
      <c r="F62" s="22" t="s">
        <v>27</v>
      </c>
      <c r="G62" s="24"/>
      <c r="H62" s="23"/>
      <c r="I62" s="36"/>
      <c r="K62" s="22" t="s">
        <v>27</v>
      </c>
      <c r="L62" s="24"/>
      <c r="M62" s="23"/>
      <c r="N62" s="36"/>
      <c r="P62" s="22" t="s">
        <v>27</v>
      </c>
      <c r="Q62" s="24"/>
      <c r="R62" s="23"/>
      <c r="T62" s="22" t="s">
        <v>27</v>
      </c>
      <c r="U62" s="24"/>
      <c r="V62" s="23"/>
    </row>
    <row r="63" spans="1:22" ht="15">
      <c r="A63" s="19" t="s">
        <v>24</v>
      </c>
      <c r="B63" s="21"/>
      <c r="C63" s="20">
        <f>+C28+C30+C39+C54+C61</f>
        <v>59826</v>
      </c>
      <c r="D63" s="37">
        <f>+D28+D30+D39+D54+D61</f>
        <v>54152</v>
      </c>
      <c r="F63" s="19" t="s">
        <v>24</v>
      </c>
      <c r="G63" s="21"/>
      <c r="H63" s="20">
        <f>+H28+H30+H39+H54+H61</f>
        <v>55880</v>
      </c>
      <c r="I63" s="37">
        <f>+I28+I30+I39+I54+I61</f>
        <v>52946</v>
      </c>
      <c r="K63" s="19" t="s">
        <v>24</v>
      </c>
      <c r="L63" s="21"/>
      <c r="M63" s="20">
        <f>+M28+M30+M39+M54+M61</f>
        <v>59750</v>
      </c>
      <c r="N63" s="37">
        <f>+N28+N30+N39+N54+N61</f>
        <v>46510</v>
      </c>
      <c r="P63" s="19" t="s">
        <v>24</v>
      </c>
      <c r="Q63" s="21"/>
      <c r="R63" s="20">
        <f>+R28+R30+R39+R54+R61</f>
        <v>58700</v>
      </c>
      <c r="T63" s="19" t="s">
        <v>24</v>
      </c>
      <c r="U63" s="21"/>
      <c r="V63" s="20">
        <f>+V28+V30+V39+V54+V61</f>
        <v>59550</v>
      </c>
    </row>
    <row r="64" spans="1:22" ht="15">
      <c r="A64" s="6" t="s">
        <v>37</v>
      </c>
      <c r="B64" s="14"/>
      <c r="C64" s="8">
        <f>+C20-C63</f>
        <v>2059</v>
      </c>
      <c r="D64" s="33">
        <f>+D20-D63</f>
        <v>6116</v>
      </c>
      <c r="F64" s="6" t="s">
        <v>37</v>
      </c>
      <c r="G64" s="14"/>
      <c r="H64" s="8">
        <f>+H20-H63</f>
        <v>62</v>
      </c>
      <c r="I64" s="38">
        <f>+I20-I63</f>
        <v>6074</v>
      </c>
      <c r="K64" s="6" t="s">
        <v>37</v>
      </c>
      <c r="L64" s="14"/>
      <c r="M64" s="38">
        <f>+M20-M63</f>
        <v>3960</v>
      </c>
      <c r="N64" s="49">
        <f>+N20-N63</f>
        <v>11794</v>
      </c>
      <c r="P64" s="6" t="s">
        <v>37</v>
      </c>
      <c r="Q64" s="14"/>
      <c r="R64" s="49">
        <f>+R20-R63</f>
        <v>4004</v>
      </c>
      <c r="T64" s="6" t="s">
        <v>37</v>
      </c>
      <c r="U64" s="14"/>
      <c r="V64" s="38">
        <f>+V20-V63</f>
        <v>6160</v>
      </c>
    </row>
    <row r="65" spans="1:22" ht="15">
      <c r="A65" s="12"/>
      <c r="B65" s="13"/>
      <c r="C65" s="13"/>
      <c r="D65" s="13"/>
      <c r="F65" s="12"/>
      <c r="G65" s="13"/>
      <c r="H65" s="13"/>
      <c r="I65" s="13"/>
      <c r="K65" s="12"/>
      <c r="L65" s="13"/>
      <c r="M65" s="13"/>
      <c r="N65" s="13"/>
      <c r="P65" s="12"/>
      <c r="Q65" s="13"/>
      <c r="R65" s="13"/>
      <c r="T65" s="12"/>
      <c r="U65" s="13"/>
      <c r="V65" s="13"/>
    </row>
    <row r="66" ht="15">
      <c r="K66" t="s">
        <v>69</v>
      </c>
    </row>
  </sheetData>
  <sheetProtection/>
  <mergeCells count="20">
    <mergeCell ref="P3:R3"/>
    <mergeCell ref="Q5:R5"/>
    <mergeCell ref="A1:C1"/>
    <mergeCell ref="A2:C2"/>
    <mergeCell ref="A3:C3"/>
    <mergeCell ref="B5:C5"/>
    <mergeCell ref="F1:H1"/>
    <mergeCell ref="F2:H2"/>
    <mergeCell ref="F3:H3"/>
    <mergeCell ref="G5:H5"/>
    <mergeCell ref="T1:V1"/>
    <mergeCell ref="T2:V2"/>
    <mergeCell ref="T3:V3"/>
    <mergeCell ref="U5:V5"/>
    <mergeCell ref="K1:M1"/>
    <mergeCell ref="K2:M2"/>
    <mergeCell ref="K3:M3"/>
    <mergeCell ref="L5:M5"/>
    <mergeCell ref="P1:R1"/>
    <mergeCell ref="P2:R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6">
      <selection activeCell="A33" sqref="A33"/>
    </sheetView>
  </sheetViews>
  <sheetFormatPr defaultColWidth="9.140625" defaultRowHeight="30" customHeight="1"/>
  <cols>
    <col min="1" max="1" width="168.57421875" style="60" customWidth="1"/>
    <col min="2" max="16384" width="9.140625" style="59" customWidth="1"/>
  </cols>
  <sheetData>
    <row r="1" ht="30" customHeight="1">
      <c r="A1" s="60" t="s">
        <v>71</v>
      </c>
    </row>
    <row r="2" ht="30" customHeight="1">
      <c r="A2" s="60" t="s">
        <v>72</v>
      </c>
    </row>
    <row r="3" ht="30" customHeight="1">
      <c r="A3" s="60" t="s">
        <v>73</v>
      </c>
    </row>
    <row r="4" ht="30" customHeight="1">
      <c r="A4" s="60" t="s">
        <v>74</v>
      </c>
    </row>
    <row r="5" ht="30" customHeight="1">
      <c r="A5" s="60" t="s">
        <v>75</v>
      </c>
    </row>
    <row r="7" ht="30" customHeight="1">
      <c r="A7" s="60" t="s">
        <v>76</v>
      </c>
    </row>
    <row r="8" ht="30" customHeight="1">
      <c r="A8" s="60" t="s">
        <v>77</v>
      </c>
    </row>
    <row r="10" ht="30" customHeight="1">
      <c r="A10" s="60" t="s">
        <v>78</v>
      </c>
    </row>
    <row r="11" ht="30" customHeight="1">
      <c r="A11" s="60" t="s">
        <v>79</v>
      </c>
    </row>
    <row r="12" ht="30" customHeight="1">
      <c r="A12" s="60" t="s">
        <v>80</v>
      </c>
    </row>
    <row r="14" ht="30" customHeight="1">
      <c r="A14" s="60" t="s">
        <v>81</v>
      </c>
    </row>
    <row r="16" ht="30" customHeight="1">
      <c r="A16" s="60" t="s">
        <v>82</v>
      </c>
    </row>
    <row r="17" ht="30" customHeight="1">
      <c r="A17" s="60" t="s">
        <v>83</v>
      </c>
    </row>
    <row r="18" ht="30" customHeight="1">
      <c r="A18" s="60" t="s">
        <v>84</v>
      </c>
    </row>
    <row r="19" ht="30" customHeight="1">
      <c r="A19" s="60" t="s">
        <v>85</v>
      </c>
    </row>
    <row r="21" ht="30" customHeight="1">
      <c r="A21" s="60" t="s">
        <v>86</v>
      </c>
    </row>
    <row r="23" ht="30" customHeight="1">
      <c r="A23" s="60" t="s">
        <v>87</v>
      </c>
    </row>
    <row r="25" ht="30" customHeight="1">
      <c r="A25" s="60" t="s">
        <v>88</v>
      </c>
    </row>
    <row r="27" ht="30" customHeight="1">
      <c r="A27" s="60" t="s">
        <v>89</v>
      </c>
    </row>
    <row r="29" ht="30" customHeight="1">
      <c r="A29" s="60" t="s">
        <v>90</v>
      </c>
    </row>
    <row r="31" ht="30" customHeight="1">
      <c r="A31" s="60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Scott</dc:creator>
  <cp:keywords/>
  <dc:description/>
  <cp:lastModifiedBy>Patty Morgan</cp:lastModifiedBy>
  <cp:lastPrinted>2016-03-09T18:44:26Z</cp:lastPrinted>
  <dcterms:created xsi:type="dcterms:W3CDTF">2014-07-17T20:21:05Z</dcterms:created>
  <dcterms:modified xsi:type="dcterms:W3CDTF">2021-06-02T18:00:54Z</dcterms:modified>
  <cp:category/>
  <cp:version/>
  <cp:contentType/>
  <cp:contentStatus/>
</cp:coreProperties>
</file>