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5225" activeTab="0"/>
  </bookViews>
  <sheets>
    <sheet name="FY Budget Detail Comparison" sheetId="1" r:id="rId1"/>
    <sheet name="Summary Recap" sheetId="2" r:id="rId2"/>
  </sheets>
  <definedNames/>
  <calcPr fullCalcOnLoad="1"/>
</workbook>
</file>

<file path=xl/comments1.xml><?xml version="1.0" encoding="utf-8"?>
<comments xmlns="http://schemas.openxmlformats.org/spreadsheetml/2006/main">
  <authors>
    <author>Patty Morgan</author>
    <author>Randy Morgan</author>
  </authors>
  <commentList>
    <comment ref="D12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Minnesota</t>
        </r>
      </text>
    </comment>
    <comment ref="I12" authorId="0">
      <text>
        <r>
          <rPr>
            <b/>
            <sz val="9"/>
            <rFont val="Tahoma"/>
            <family val="2"/>
          </rPr>
          <t>Patty Morgan
Minnesota</t>
        </r>
      </text>
    </comment>
    <comment ref="D13" authorId="1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Arkansas, Colorado, Nevada, New Jersey, Virginia</t>
        </r>
      </text>
    </comment>
    <comment ref="D8" authorId="1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Minnesota
$1,300 dues per program
Dues were raised in 2019 to include  $300 toward one individual per program to attend the annual meeting. The cumulative carryovers in FY 2021 and FY 2022 amounted to $10,500</t>
        </r>
      </text>
    </comment>
    <comment ref="D9" authorId="1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New York, Louisiana, Montana
$1,300 dues per program
Dues were raised in 2019 to include  $300 toward one individual per program to attend the annual meeting. The cumulative carryovers in FY 2021 and FY 2022 amounted to $10,500</t>
        </r>
      </text>
    </comment>
    <comment ref="D7" authorId="1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$1,300 dues per program
Dues were raised in 2019 to include  $300 toward one individual per program to attend the annual meeting. The cumulative carryovers in FY 2021 and FY 2022 amounted to $10,500</t>
        </r>
      </text>
    </comment>
    <comment ref="D14" authorId="1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Conservative estimate of 9 additional fully paid attendees @$300 each</t>
        </r>
      </text>
    </comment>
    <comment ref="D25" authorId="1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Higher cost due to 19% service fee and 6% sales tax, which we did not pay in 2019. Costs detailed on next tab.</t>
        </r>
      </text>
    </comment>
    <comment ref="D52" authorId="1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Estimating higher to cover costs in case UK CPM joins the Consortium, just to check and protect the EU Trademark</t>
        </r>
      </text>
    </comment>
    <comment ref="I55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includes approved increase of $442.50 per month for 6 months beginning in January 2022</t>
        </r>
      </text>
    </comment>
    <comment ref="I15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This was the amount from 35 programs that paid their $300 added to dues in FY 2020-2021, with the 2021 annual meeting cancelled the full amount was carried over, one time, to the FY 2021-2022 budget.</t>
        </r>
      </text>
    </comment>
    <comment ref="I14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This was the amount proposed for guest registrations above those fees ($300) addedd automatically to Program Membership Dues.</t>
        </r>
      </text>
    </comment>
    <comment ref="J25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This is the amount of the deposit paid to the Coeur d'Alene Resort for the 2022 Annual Meeting, which is carried over to offset expenses in FY 2023.</t>
        </r>
      </text>
    </comment>
    <comment ref="N25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Estimated food and beverage cost (12,600) reduced by the amount of deposit $4,347 prepaid in FY 2022.</t>
        </r>
      </text>
    </comment>
    <comment ref="E15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This amount comes from 35 programs that paid the full $1,300 dues, $300 of which per program was earmarked for the 2021 Annual Meeting. Once cancelled, the 2021 Annual Meeting portion of the dues, $10,500 was carried over to FY 2022.</t>
        </r>
      </text>
    </comment>
    <comment ref="R52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This amount may need to be increased as the NCPMC Trademark expires in September of 2023, there will be legal fees involved in that renewal.</t>
        </r>
      </text>
    </comment>
    <comment ref="N15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This was the amount from 35 programs that paid their $300 added to dues in FY 2020-2021, with the 2021 annual meeting cancelled the full amount was carried over, one time, to the FY 2021-2022 budget.</t>
        </r>
      </text>
    </comment>
    <comment ref="M8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Louisiana</t>
        </r>
      </text>
    </comment>
    <comment ref="M12" authorId="0">
      <text>
        <r>
          <rPr>
            <b/>
            <sz val="9"/>
            <rFont val="Tahoma"/>
            <family val="2"/>
          </rPr>
          <t>Patty Morgan:</t>
        </r>
        <r>
          <rPr>
            <sz val="9"/>
            <rFont val="Tahoma"/>
            <family val="2"/>
          </rPr>
          <t xml:space="preserve">
Louisiana</t>
        </r>
      </text>
    </comment>
  </commentList>
</comments>
</file>

<file path=xl/sharedStrings.xml><?xml version="1.0" encoding="utf-8"?>
<sst xmlns="http://schemas.openxmlformats.org/spreadsheetml/2006/main" count="315" uniqueCount="87">
  <si>
    <t>Revenue</t>
  </si>
  <si>
    <t xml:space="preserve">Membership Dues </t>
  </si>
  <si>
    <t>Interest Income</t>
  </si>
  <si>
    <t>Total Projected Revenue</t>
  </si>
  <si>
    <t>Expenses</t>
  </si>
  <si>
    <t xml:space="preserve">    Room Rent</t>
  </si>
  <si>
    <t xml:space="preserve">    Food/Refreshments</t>
  </si>
  <si>
    <t xml:space="preserve">    Other (Teleconference/AV)</t>
  </si>
  <si>
    <t xml:space="preserve">   Subtotal </t>
  </si>
  <si>
    <t>Goal Team Project Requests</t>
  </si>
  <si>
    <t xml:space="preserve">   Continuing Education</t>
  </si>
  <si>
    <t xml:space="preserve">      National CPM Database</t>
  </si>
  <si>
    <t>Subtotal</t>
  </si>
  <si>
    <t>Operating Expenses (est.)</t>
  </si>
  <si>
    <t xml:space="preserve">    Tel./Toll/Fax/Conf Call</t>
  </si>
  <si>
    <t xml:space="preserve">    Copying &amp; Reproduction</t>
  </si>
  <si>
    <t xml:space="preserve">    Postage &amp; Shipping</t>
  </si>
  <si>
    <t xml:space="preserve">    Supplies</t>
  </si>
  <si>
    <t xml:space="preserve">    Misc. Gov. Fees</t>
  </si>
  <si>
    <t xml:space="preserve">    Bank Fees</t>
  </si>
  <si>
    <t xml:space="preserve">  Subtotal</t>
  </si>
  <si>
    <t xml:space="preserve">Administrator Fees &amp; Travel </t>
  </si>
  <si>
    <t xml:space="preserve">    Meeting Travel Expense</t>
  </si>
  <si>
    <t xml:space="preserve"> Subtotal</t>
  </si>
  <si>
    <t>TOTAL Estimated Expenses</t>
  </si>
  <si>
    <t>National CPM Consortium</t>
  </si>
  <si>
    <t xml:space="preserve">    Flexible Payments</t>
  </si>
  <si>
    <t>Bad Debt</t>
  </si>
  <si>
    <t>#</t>
  </si>
  <si>
    <t xml:space="preserve">     Miscellaneous</t>
  </si>
  <si>
    <t xml:space="preserve">    Accredited </t>
  </si>
  <si>
    <t xml:space="preserve">    Active </t>
  </si>
  <si>
    <t xml:space="preserve">    Associate </t>
  </si>
  <si>
    <t xml:space="preserve">     Inactive </t>
  </si>
  <si>
    <t xml:space="preserve">Initial Accreditation </t>
  </si>
  <si>
    <t xml:space="preserve">Continuing Accreditation </t>
  </si>
  <si>
    <t xml:space="preserve">    New Website Maintenance</t>
  </si>
  <si>
    <t>TOTAL Estimated Net Revenue</t>
  </si>
  <si>
    <t>Accreditation Expense Reimburse</t>
  </si>
  <si>
    <t xml:space="preserve">    Board Liability Insurance</t>
  </si>
  <si>
    <t xml:space="preserve">    Accreditation Expense</t>
  </si>
  <si>
    <t>Registration Fees - AM</t>
  </si>
  <si>
    <t xml:space="preserve">   Marketing</t>
  </si>
  <si>
    <t xml:space="preserve">      Website, etc.</t>
  </si>
  <si>
    <t xml:space="preserve">    E-mail/Domain Forward Serv</t>
  </si>
  <si>
    <t xml:space="preserve">    Annual Report/Special Proj</t>
  </si>
  <si>
    <t xml:space="preserve">    AACPM/ASPA Reg Fees</t>
  </si>
  <si>
    <t>Proposed Budget</t>
  </si>
  <si>
    <t>Actual (YTD Expected</t>
  </si>
  <si>
    <t xml:space="preserve">    Other (legal fees, tax prep)</t>
  </si>
  <si>
    <t>Annual Meeting  (NE)</t>
  </si>
  <si>
    <t>Legal Fees - Reimbursement</t>
  </si>
  <si>
    <t>Website Hosting</t>
  </si>
  <si>
    <t xml:space="preserve">    Fees </t>
  </si>
  <si>
    <t>Chairman's Gift</t>
  </si>
  <si>
    <t xml:space="preserve">   Income from AACPM Memberships</t>
  </si>
  <si>
    <t>2020-2021 Annual Budget Projection</t>
  </si>
  <si>
    <t>2021-2022 Annual Budget Projection</t>
  </si>
  <si>
    <t>2022-2023 Annual Budget Projection</t>
  </si>
  <si>
    <t xml:space="preserve">Other Revenue </t>
  </si>
  <si>
    <t>Annual Meeting FY '21 Carryover</t>
  </si>
  <si>
    <t>FY 2021</t>
  </si>
  <si>
    <t>FY 2022</t>
  </si>
  <si>
    <t>FY 2023</t>
  </si>
  <si>
    <t>FY 2024</t>
  </si>
  <si>
    <t>Projected Checking/Savings/AR 6/30/2022</t>
  </si>
  <si>
    <t>Beginning Checking/Savings/AR 7/1/2021</t>
  </si>
  <si>
    <t>Beginning Checking/Savings/AR 7/1/2022</t>
  </si>
  <si>
    <t>Projected Checking/Savings/AR 6/30/2023</t>
  </si>
  <si>
    <t>Beginning Checking/Savings/AR 7/1/2023</t>
  </si>
  <si>
    <t>Projected Checking/Savings/AR 6/30/2024</t>
  </si>
  <si>
    <t>FY 2025</t>
  </si>
  <si>
    <t>Beginning Checking/Savings/AR 7/1/2024</t>
  </si>
  <si>
    <t>Projected Checking/Savings/AR 6/30/2025</t>
  </si>
  <si>
    <t>Estimated Balance Sheet Assets 6/30/2023</t>
  </si>
  <si>
    <t>Estimated Balance Sheet Assets 6/30/2025</t>
  </si>
  <si>
    <t>Estimated Available Assets 6/30/2023</t>
  </si>
  <si>
    <t>Estimated Balance Sheet Assets 6/30/2022</t>
  </si>
  <si>
    <t>Estimated Available Assets 6/30/2022</t>
  </si>
  <si>
    <t>**FY 2021 Net Revenue includes $10,500 carryover for Annual Meeting Fees</t>
  </si>
  <si>
    <t>(See Note Below)</t>
  </si>
  <si>
    <t>**This amount comes from 35 programs that paid the full $1,300 dues, $300 of which per program was earmarked for the 2021 Annual Meeting. Once cancelled  the 2021 Annual Meeting portion of the dues, $10,500, was carried over to the Revenue side of the FY 2022 Budget.</t>
  </si>
  <si>
    <t>Estimated Balance Sheet Assets 6/30/2024</t>
  </si>
  <si>
    <t>Estimated Available Assets 6/30/2024</t>
  </si>
  <si>
    <t>&lt;Less $22,500 Reserve Fund&gt;</t>
  </si>
  <si>
    <t>Estimated Available Assets 6/30/2025</t>
  </si>
  <si>
    <t>Annual Meeting  (ID)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</si>
</sst>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  <numFmt numFmtId="166" formatCode="&quot;$&quot;#,##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55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0" tint="-0.24997000396251678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0">
    <xf numFmtId="0" fontId="0" fillId="0" borderId="0" xfId="0" applyFont="1" applyAlignment="1">
      <alignment/>
    </xf>
    <xf numFmtId="0" fontId="44" fillId="0" borderId="10" xfId="0" applyFont="1" applyBorder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6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164" fontId="0" fillId="34" borderId="10" xfId="42" applyNumberFormat="1" applyFont="1" applyFill="1" applyBorder="1" applyAlignment="1">
      <alignment/>
    </xf>
    <xf numFmtId="164" fontId="0" fillId="0" borderId="10" xfId="42" applyNumberFormat="1" applyFont="1" applyBorder="1" applyAlignment="1">
      <alignment/>
    </xf>
    <xf numFmtId="164" fontId="47" fillId="34" borderId="10" xfId="42" applyNumberFormat="1" applyFont="1" applyFill="1" applyBorder="1" applyAlignment="1">
      <alignment/>
    </xf>
    <xf numFmtId="0" fontId="48" fillId="0" borderId="0" xfId="0" applyFont="1" applyAlignment="1">
      <alignment/>
    </xf>
    <xf numFmtId="164" fontId="0" fillId="0" borderId="10" xfId="42" applyNumberFormat="1" applyFont="1" applyFill="1" applyBorder="1" applyAlignment="1">
      <alignment/>
    </xf>
    <xf numFmtId="0" fontId="0" fillId="35" borderId="0" xfId="0" applyFill="1" applyAlignment="1">
      <alignment/>
    </xf>
    <xf numFmtId="164" fontId="0" fillId="35" borderId="11" xfId="42" applyNumberFormat="1" applyFont="1" applyFill="1" applyBorder="1" applyAlignment="1">
      <alignment/>
    </xf>
    <xf numFmtId="164" fontId="0" fillId="0" borderId="10" xfId="42" applyNumberFormat="1" applyFont="1" applyBorder="1" applyAlignment="1">
      <alignment/>
    </xf>
    <xf numFmtId="0" fontId="0" fillId="0" borderId="0" xfId="0" applyAlignment="1">
      <alignment/>
    </xf>
    <xf numFmtId="164" fontId="0" fillId="34" borderId="10" xfId="42" applyNumberFormat="1" applyFont="1" applyFill="1" applyBorder="1" applyAlignment="1">
      <alignment/>
    </xf>
    <xf numFmtId="164" fontId="47" fillId="34" borderId="10" xfId="42" applyNumberFormat="1" applyFont="1" applyFill="1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164" fontId="0" fillId="0" borderId="12" xfId="42" applyNumberFormat="1" applyFont="1" applyBorder="1" applyAlignment="1">
      <alignment/>
    </xf>
    <xf numFmtId="164" fontId="0" fillId="0" borderId="12" xfId="42" applyNumberFormat="1" applyFont="1" applyBorder="1" applyAlignment="1">
      <alignment/>
    </xf>
    <xf numFmtId="0" fontId="45" fillId="0" borderId="13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3" xfId="0" applyBorder="1" applyAlignment="1">
      <alignment/>
    </xf>
    <xf numFmtId="164" fontId="0" fillId="0" borderId="10" xfId="42" applyNumberFormat="1" applyFont="1" applyFill="1" applyBorder="1" applyAlignment="1">
      <alignment/>
    </xf>
    <xf numFmtId="164" fontId="42" fillId="0" borderId="10" xfId="42" applyNumberFormat="1" applyFont="1" applyFill="1" applyBorder="1" applyAlignment="1">
      <alignment/>
    </xf>
    <xf numFmtId="164" fontId="42" fillId="0" borderId="10" xfId="42" applyNumberFormat="1" applyFont="1" applyFill="1" applyBorder="1" applyAlignment="1">
      <alignment/>
    </xf>
    <xf numFmtId="0" fontId="2" fillId="0" borderId="10" xfId="0" applyFont="1" applyFill="1" applyBorder="1" applyAlignment="1">
      <alignment vertical="center"/>
    </xf>
    <xf numFmtId="164" fontId="47" fillId="0" borderId="10" xfId="42" applyNumberFormat="1" applyFont="1" applyFill="1" applyBorder="1" applyAlignment="1">
      <alignment/>
    </xf>
    <xf numFmtId="164" fontId="47" fillId="0" borderId="10" xfId="42" applyNumberFormat="1" applyFont="1" applyFill="1" applyBorder="1" applyAlignment="1">
      <alignment/>
    </xf>
    <xf numFmtId="164" fontId="0" fillId="4" borderId="10" xfId="42" applyNumberFormat="1" applyFont="1" applyFill="1" applyBorder="1" applyAlignment="1">
      <alignment/>
    </xf>
    <xf numFmtId="164" fontId="42" fillId="4" borderId="10" xfId="42" applyNumberFormat="1" applyFont="1" applyFill="1" applyBorder="1" applyAlignment="1">
      <alignment/>
    </xf>
    <xf numFmtId="164" fontId="47" fillId="4" borderId="10" xfId="42" applyNumberFormat="1" applyFont="1" applyFill="1" applyBorder="1" applyAlignment="1">
      <alignment/>
    </xf>
    <xf numFmtId="0" fontId="0" fillId="4" borderId="13" xfId="0" applyFill="1" applyBorder="1" applyAlignment="1">
      <alignment/>
    </xf>
    <xf numFmtId="164" fontId="0" fillId="4" borderId="12" xfId="42" applyNumberFormat="1" applyFont="1" applyFill="1" applyBorder="1" applyAlignment="1">
      <alignment/>
    </xf>
    <xf numFmtId="164" fontId="0" fillId="36" borderId="10" xfId="42" applyNumberFormat="1" applyFont="1" applyFill="1" applyBorder="1" applyAlignment="1">
      <alignment/>
    </xf>
    <xf numFmtId="164" fontId="26" fillId="0" borderId="10" xfId="42" applyNumberFormat="1" applyFont="1" applyFill="1" applyBorder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0" fillId="37" borderId="10" xfId="42" applyNumberFormat="1" applyFont="1" applyFill="1" applyBorder="1" applyAlignment="1">
      <alignment/>
    </xf>
    <xf numFmtId="0" fontId="45" fillId="37" borderId="10" xfId="0" applyFont="1" applyFill="1" applyBorder="1" applyAlignment="1">
      <alignment vertical="center"/>
    </xf>
    <xf numFmtId="164" fontId="0" fillId="37" borderId="10" xfId="42" applyNumberFormat="1" applyFont="1" applyFill="1" applyBorder="1" applyAlignment="1">
      <alignment/>
    </xf>
    <xf numFmtId="14" fontId="0" fillId="0" borderId="0" xfId="0" applyNumberFormat="1" applyAlignment="1">
      <alignment horizontal="center"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49" fillId="4" borderId="10" xfId="42" applyNumberFormat="1" applyFont="1" applyFill="1" applyBorder="1" applyAlignment="1">
      <alignment horizontal="center" wrapText="1"/>
    </xf>
    <xf numFmtId="8" fontId="0" fillId="0" borderId="0" xfId="0" applyNumberFormat="1" applyAlignment="1">
      <alignment/>
    </xf>
    <xf numFmtId="6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42" fillId="5" borderId="0" xfId="0" applyFont="1" applyFill="1" applyAlignment="1">
      <alignment/>
    </xf>
    <xf numFmtId="6" fontId="0" fillId="5" borderId="0" xfId="0" applyNumberFormat="1" applyFill="1" applyAlignment="1">
      <alignment horizontal="right"/>
    </xf>
    <xf numFmtId="0" fontId="42" fillId="2" borderId="0" xfId="0" applyFont="1" applyFill="1" applyAlignment="1">
      <alignment/>
    </xf>
    <xf numFmtId="6" fontId="0" fillId="2" borderId="0" xfId="0" applyNumberFormat="1" applyFill="1" applyAlignment="1">
      <alignment horizontal="right"/>
    </xf>
    <xf numFmtId="0" fontId="42" fillId="7" borderId="0" xfId="0" applyFont="1" applyFill="1" applyAlignment="1">
      <alignment/>
    </xf>
    <xf numFmtId="6" fontId="0" fillId="7" borderId="0" xfId="0" applyNumberFormat="1" applyFill="1" applyAlignment="1">
      <alignment horizontal="right"/>
    </xf>
    <xf numFmtId="0" fontId="0" fillId="5" borderId="0" xfId="0" applyFill="1" applyAlignment="1">
      <alignment/>
    </xf>
    <xf numFmtId="6" fontId="0" fillId="5" borderId="14" xfId="0" applyNumberFormat="1" applyFill="1" applyBorder="1" applyAlignment="1">
      <alignment/>
    </xf>
    <xf numFmtId="0" fontId="0" fillId="2" borderId="0" xfId="0" applyFill="1" applyAlignment="1">
      <alignment/>
    </xf>
    <xf numFmtId="6" fontId="0" fillId="2" borderId="14" xfId="0" applyNumberFormat="1" applyFill="1" applyBorder="1" applyAlignment="1">
      <alignment/>
    </xf>
    <xf numFmtId="0" fontId="0" fillId="7" borderId="0" xfId="0" applyFill="1" applyAlignment="1">
      <alignment/>
    </xf>
    <xf numFmtId="6" fontId="0" fillId="7" borderId="14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top" wrapText="1"/>
    </xf>
    <xf numFmtId="6" fontId="42" fillId="5" borderId="0" xfId="0" applyNumberFormat="1" applyFont="1" applyFill="1" applyAlignment="1">
      <alignment/>
    </xf>
    <xf numFmtId="0" fontId="42" fillId="0" borderId="0" xfId="0" applyFont="1" applyAlignment="1">
      <alignment/>
    </xf>
    <xf numFmtId="6" fontId="42" fillId="2" borderId="0" xfId="0" applyNumberFormat="1" applyFont="1" applyFill="1" applyAlignment="1">
      <alignment/>
    </xf>
    <xf numFmtId="6" fontId="42" fillId="7" borderId="0" xfId="0" applyNumberFormat="1" applyFont="1" applyFill="1" applyAlignment="1">
      <alignment/>
    </xf>
    <xf numFmtId="0" fontId="42" fillId="4" borderId="0" xfId="0" applyFont="1" applyFill="1" applyAlignment="1">
      <alignment/>
    </xf>
    <xf numFmtId="6" fontId="0" fillId="4" borderId="0" xfId="0" applyNumberFormat="1" applyFill="1" applyAlignment="1">
      <alignment horizontal="right"/>
    </xf>
    <xf numFmtId="0" fontId="0" fillId="4" borderId="0" xfId="0" applyFill="1" applyAlignment="1">
      <alignment/>
    </xf>
    <xf numFmtId="6" fontId="0" fillId="4" borderId="14" xfId="0" applyNumberFormat="1" applyFill="1" applyBorder="1" applyAlignment="1">
      <alignment/>
    </xf>
    <xf numFmtId="6" fontId="42" fillId="4" borderId="0" xfId="0" applyNumberFormat="1" applyFont="1" applyFill="1" applyAlignment="1">
      <alignment/>
    </xf>
    <xf numFmtId="0" fontId="48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164" fontId="49" fillId="0" borderId="15" xfId="42" applyNumberFormat="1" applyFont="1" applyBorder="1" applyAlignment="1">
      <alignment horizontal="center" wrapText="1"/>
    </xf>
    <xf numFmtId="164" fontId="49" fillId="0" borderId="16" xfId="42" applyNumberFormat="1" applyFont="1" applyBorder="1" applyAlignment="1">
      <alignment horizontal="center" wrapText="1"/>
    </xf>
    <xf numFmtId="0" fontId="0" fillId="36" borderId="0" xfId="0" applyFill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9"/>
  <sheetViews>
    <sheetView tabSelected="1" zoomScalePageLayoutView="0" workbookViewId="0" topLeftCell="A3">
      <pane xSplit="5" ySplit="4" topLeftCell="F36" activePane="bottomRight" state="frozen"/>
      <selection pane="topLeft" activeCell="A3" sqref="A3"/>
      <selection pane="topRight" activeCell="F3" sqref="F3"/>
      <selection pane="bottomLeft" activeCell="A7" sqref="A7"/>
      <selection pane="bottomRight" activeCell="M24" sqref="M24"/>
    </sheetView>
  </sheetViews>
  <sheetFormatPr defaultColWidth="9.140625" defaultRowHeight="15"/>
  <cols>
    <col min="2" max="2" width="34.421875" style="0" customWidth="1"/>
    <col min="4" max="4" width="9.7109375" style="0" bestFit="1" customWidth="1"/>
    <col min="5" max="5" width="10.28125" style="0" bestFit="1" customWidth="1"/>
    <col min="7" max="7" width="34.421875" style="0" customWidth="1"/>
    <col min="9" max="9" width="10.8515625" style="0" bestFit="1" customWidth="1"/>
    <col min="10" max="10" width="12.57421875" style="0" bestFit="1" customWidth="1"/>
    <col min="12" max="12" width="34.140625" style="0" customWidth="1"/>
    <col min="14" max="14" width="9.7109375" style="0" bestFit="1" customWidth="1"/>
    <col min="16" max="16" width="34.140625" style="0" customWidth="1"/>
    <col min="18" max="18" width="9.7109375" style="0" bestFit="1" customWidth="1"/>
    <col min="20" max="20" width="34.140625" style="0" customWidth="1"/>
    <col min="22" max="22" width="9.7109375" style="0" bestFit="1" customWidth="1"/>
  </cols>
  <sheetData>
    <row r="1" spans="1:22" ht="15.75">
      <c r="A1" s="10"/>
      <c r="B1" s="74" t="s">
        <v>25</v>
      </c>
      <c r="C1" s="74"/>
      <c r="D1" s="74"/>
      <c r="E1" s="38"/>
      <c r="F1" s="10"/>
      <c r="G1" s="74" t="s">
        <v>25</v>
      </c>
      <c r="H1" s="74"/>
      <c r="I1" s="74"/>
      <c r="J1" s="45"/>
      <c r="K1" s="10"/>
      <c r="L1" s="74" t="s">
        <v>25</v>
      </c>
      <c r="M1" s="74"/>
      <c r="N1" s="74"/>
      <c r="P1" s="74" t="s">
        <v>25</v>
      </c>
      <c r="Q1" s="74"/>
      <c r="R1" s="74"/>
      <c r="T1" s="74" t="s">
        <v>25</v>
      </c>
      <c r="U1" s="74"/>
      <c r="V1" s="74"/>
    </row>
    <row r="2" spans="1:22" ht="15">
      <c r="A2" s="15"/>
      <c r="B2" s="75" t="s">
        <v>56</v>
      </c>
      <c r="C2" s="75"/>
      <c r="D2" s="75"/>
      <c r="E2" s="39"/>
      <c r="F2" s="15"/>
      <c r="G2" s="79" t="s">
        <v>57</v>
      </c>
      <c r="H2" s="79"/>
      <c r="I2" s="79"/>
      <c r="J2" s="46"/>
      <c r="K2" s="15"/>
      <c r="L2" s="75" t="s">
        <v>58</v>
      </c>
      <c r="M2" s="75"/>
      <c r="N2" s="75"/>
      <c r="P2" s="75" t="s">
        <v>58</v>
      </c>
      <c r="Q2" s="75"/>
      <c r="R2" s="75"/>
      <c r="T2" s="75" t="s">
        <v>58</v>
      </c>
      <c r="U2" s="75"/>
      <c r="V2" s="75"/>
    </row>
    <row r="3" spans="1:22" ht="15">
      <c r="A3" s="15"/>
      <c r="B3" s="76"/>
      <c r="C3" s="76"/>
      <c r="D3" s="76"/>
      <c r="E3" s="40"/>
      <c r="F3" s="15"/>
      <c r="G3" s="76"/>
      <c r="H3" s="76"/>
      <c r="I3" s="76"/>
      <c r="J3" s="44"/>
      <c r="K3" s="15"/>
      <c r="L3" s="76"/>
      <c r="M3" s="76"/>
      <c r="N3" s="76"/>
      <c r="P3" s="76"/>
      <c r="Q3" s="76"/>
      <c r="R3" s="76"/>
      <c r="T3" s="76"/>
      <c r="U3" s="76"/>
      <c r="V3" s="76"/>
    </row>
    <row r="4" spans="2:22" ht="15">
      <c r="B4" s="1" t="s">
        <v>61</v>
      </c>
      <c r="C4" s="1"/>
      <c r="D4" s="1"/>
      <c r="E4" s="1"/>
      <c r="G4" s="1" t="s">
        <v>62</v>
      </c>
      <c r="H4" s="1"/>
      <c r="I4" s="1"/>
      <c r="J4" s="1"/>
      <c r="L4" s="1" t="s">
        <v>63</v>
      </c>
      <c r="M4" s="1"/>
      <c r="N4" s="1"/>
      <c r="P4" s="1" t="s">
        <v>64</v>
      </c>
      <c r="Q4" s="1"/>
      <c r="R4" s="1"/>
      <c r="T4" s="1" t="s">
        <v>71</v>
      </c>
      <c r="U4" s="1"/>
      <c r="V4" s="1"/>
    </row>
    <row r="5" spans="2:22" ht="38.25">
      <c r="B5" s="18" t="s">
        <v>0</v>
      </c>
      <c r="C5" s="77" t="s">
        <v>47</v>
      </c>
      <c r="D5" s="78"/>
      <c r="E5" s="47" t="s">
        <v>48</v>
      </c>
      <c r="G5" s="18" t="s">
        <v>0</v>
      </c>
      <c r="H5" s="77" t="s">
        <v>47</v>
      </c>
      <c r="I5" s="78"/>
      <c r="J5" s="47" t="s">
        <v>48</v>
      </c>
      <c r="L5" s="18" t="s">
        <v>0</v>
      </c>
      <c r="M5" s="77" t="s">
        <v>47</v>
      </c>
      <c r="N5" s="78"/>
      <c r="P5" s="18" t="s">
        <v>0</v>
      </c>
      <c r="Q5" s="77" t="s">
        <v>47</v>
      </c>
      <c r="R5" s="78"/>
      <c r="T5" s="18" t="s">
        <v>0</v>
      </c>
      <c r="U5" s="77" t="s">
        <v>47</v>
      </c>
      <c r="V5" s="78"/>
    </row>
    <row r="6" spans="2:22" ht="15">
      <c r="B6" s="2" t="s">
        <v>1</v>
      </c>
      <c r="C6" s="16" t="s">
        <v>28</v>
      </c>
      <c r="D6" s="7"/>
      <c r="E6" s="31"/>
      <c r="G6" s="2" t="s">
        <v>1</v>
      </c>
      <c r="H6" s="16" t="s">
        <v>28</v>
      </c>
      <c r="I6" s="7"/>
      <c r="J6" s="31"/>
      <c r="L6" s="2" t="s">
        <v>1</v>
      </c>
      <c r="M6" s="16" t="s">
        <v>28</v>
      </c>
      <c r="N6" s="7"/>
      <c r="P6" s="2" t="s">
        <v>1</v>
      </c>
      <c r="Q6" s="16" t="s">
        <v>28</v>
      </c>
      <c r="R6" s="7"/>
      <c r="T6" s="2" t="s">
        <v>1</v>
      </c>
      <c r="U6" s="16" t="s">
        <v>28</v>
      </c>
      <c r="V6" s="7"/>
    </row>
    <row r="7" spans="2:22" ht="15">
      <c r="B7" s="3" t="s">
        <v>30</v>
      </c>
      <c r="C7" s="25">
        <v>37</v>
      </c>
      <c r="D7" s="11">
        <v>48100</v>
      </c>
      <c r="E7" s="31">
        <v>47250</v>
      </c>
      <c r="G7" s="3" t="s">
        <v>30</v>
      </c>
      <c r="H7" s="25">
        <v>36</v>
      </c>
      <c r="I7" s="11">
        <v>36900</v>
      </c>
      <c r="J7" s="31">
        <v>47100</v>
      </c>
      <c r="L7" s="3" t="s">
        <v>30</v>
      </c>
      <c r="M7" s="25">
        <v>37</v>
      </c>
      <c r="N7" s="11">
        <v>48100</v>
      </c>
      <c r="P7" s="3" t="s">
        <v>30</v>
      </c>
      <c r="Q7" s="25">
        <v>39</v>
      </c>
      <c r="R7" s="11">
        <v>50700</v>
      </c>
      <c r="T7" s="3" t="s">
        <v>30</v>
      </c>
      <c r="U7" s="25">
        <v>41</v>
      </c>
      <c r="V7" s="11">
        <v>53300</v>
      </c>
    </row>
    <row r="8" spans="2:22" ht="15">
      <c r="B8" s="3" t="s">
        <v>31</v>
      </c>
      <c r="C8" s="25">
        <v>1</v>
      </c>
      <c r="D8" s="11">
        <v>1300</v>
      </c>
      <c r="E8" s="31">
        <v>1300</v>
      </c>
      <c r="G8" s="3" t="s">
        <v>31</v>
      </c>
      <c r="H8" s="25">
        <v>1</v>
      </c>
      <c r="I8" s="11">
        <v>1000</v>
      </c>
      <c r="J8" s="31">
        <v>1300</v>
      </c>
      <c r="L8" s="3" t="s">
        <v>31</v>
      </c>
      <c r="M8" s="25">
        <v>1</v>
      </c>
      <c r="N8" s="11">
        <v>1300</v>
      </c>
      <c r="P8" s="3" t="s">
        <v>31</v>
      </c>
      <c r="Q8" s="25">
        <v>2</v>
      </c>
      <c r="R8" s="11">
        <v>2600</v>
      </c>
      <c r="T8" s="3" t="s">
        <v>31</v>
      </c>
      <c r="U8" s="25">
        <v>1</v>
      </c>
      <c r="V8" s="11">
        <v>1300</v>
      </c>
    </row>
    <row r="9" spans="2:22" ht="15">
      <c r="B9" s="3" t="s">
        <v>32</v>
      </c>
      <c r="C9" s="25">
        <v>3</v>
      </c>
      <c r="D9" s="11">
        <v>3900</v>
      </c>
      <c r="E9" s="31">
        <v>3300</v>
      </c>
      <c r="G9" s="3" t="s">
        <v>32</v>
      </c>
      <c r="H9" s="25">
        <v>3</v>
      </c>
      <c r="I9" s="11">
        <v>3600</v>
      </c>
      <c r="J9" s="31">
        <v>3900</v>
      </c>
      <c r="L9" s="3" t="s">
        <v>32</v>
      </c>
      <c r="M9" s="25">
        <v>3</v>
      </c>
      <c r="N9" s="11">
        <v>3900</v>
      </c>
      <c r="P9" s="3" t="s">
        <v>32</v>
      </c>
      <c r="Q9" s="25">
        <v>1</v>
      </c>
      <c r="R9" s="11">
        <v>1300</v>
      </c>
      <c r="T9" s="3" t="s">
        <v>32</v>
      </c>
      <c r="U9" s="25">
        <v>1</v>
      </c>
      <c r="V9" s="11">
        <v>1300</v>
      </c>
    </row>
    <row r="10" spans="2:22" ht="15">
      <c r="B10" s="3" t="s">
        <v>33</v>
      </c>
      <c r="C10" s="25"/>
      <c r="D10" s="11">
        <f>+C10*1000</f>
        <v>0</v>
      </c>
      <c r="E10" s="31">
        <v>0</v>
      </c>
      <c r="G10" s="3" t="s">
        <v>33</v>
      </c>
      <c r="H10" s="25"/>
      <c r="I10" s="11">
        <f>+H10*1000</f>
        <v>0</v>
      </c>
      <c r="J10" s="31"/>
      <c r="L10" s="3" t="s">
        <v>33</v>
      </c>
      <c r="M10" s="25"/>
      <c r="N10" s="11">
        <f>+M10*1000</f>
        <v>0</v>
      </c>
      <c r="P10" s="3" t="s">
        <v>33</v>
      </c>
      <c r="Q10" s="25"/>
      <c r="R10" s="11">
        <f>+Q10*1000</f>
        <v>0</v>
      </c>
      <c r="T10" s="3" t="s">
        <v>33</v>
      </c>
      <c r="U10" s="25"/>
      <c r="V10" s="11">
        <f>+U10*1000</f>
        <v>0</v>
      </c>
    </row>
    <row r="11" spans="2:22" ht="15">
      <c r="B11" s="3" t="s">
        <v>26</v>
      </c>
      <c r="C11" s="25"/>
      <c r="D11" s="11"/>
      <c r="E11" s="31">
        <v>0</v>
      </c>
      <c r="G11" s="3" t="s">
        <v>26</v>
      </c>
      <c r="H11" s="25"/>
      <c r="I11" s="11"/>
      <c r="J11" s="31">
        <v>0</v>
      </c>
      <c r="L11" s="3" t="s">
        <v>26</v>
      </c>
      <c r="M11" s="25"/>
      <c r="N11" s="11"/>
      <c r="P11" s="3" t="s">
        <v>26</v>
      </c>
      <c r="Q11" s="25"/>
      <c r="R11" s="11"/>
      <c r="T11" s="3" t="s">
        <v>26</v>
      </c>
      <c r="U11" s="25"/>
      <c r="V11" s="11"/>
    </row>
    <row r="12" spans="2:22" ht="15">
      <c r="B12" s="3" t="s">
        <v>34</v>
      </c>
      <c r="C12" s="25">
        <v>1</v>
      </c>
      <c r="D12" s="11">
        <v>1200</v>
      </c>
      <c r="E12" s="31">
        <v>0</v>
      </c>
      <c r="G12" s="3" t="s">
        <v>34</v>
      </c>
      <c r="H12" s="25">
        <v>1</v>
      </c>
      <c r="I12" s="11">
        <v>1200</v>
      </c>
      <c r="J12" s="31">
        <v>1200</v>
      </c>
      <c r="L12" s="3" t="s">
        <v>34</v>
      </c>
      <c r="M12" s="25">
        <v>1</v>
      </c>
      <c r="N12" s="11">
        <v>1200</v>
      </c>
      <c r="P12" s="3" t="s">
        <v>34</v>
      </c>
      <c r="Q12" s="25">
        <v>2</v>
      </c>
      <c r="R12" s="11">
        <v>2400</v>
      </c>
      <c r="T12" s="3" t="s">
        <v>34</v>
      </c>
      <c r="U12" s="25">
        <v>1</v>
      </c>
      <c r="V12" s="11">
        <v>1200</v>
      </c>
    </row>
    <row r="13" spans="2:22" ht="15">
      <c r="B13" s="3" t="s">
        <v>35</v>
      </c>
      <c r="C13" s="25">
        <v>5</v>
      </c>
      <c r="D13" s="11">
        <v>6000</v>
      </c>
      <c r="E13" s="31">
        <v>6000</v>
      </c>
      <c r="G13" s="3" t="s">
        <v>35</v>
      </c>
      <c r="H13" s="25">
        <v>5</v>
      </c>
      <c r="I13" s="11">
        <v>6000</v>
      </c>
      <c r="J13" s="31">
        <v>6000</v>
      </c>
      <c r="L13" s="3" t="s">
        <v>35</v>
      </c>
      <c r="M13" s="25">
        <v>5</v>
      </c>
      <c r="N13" s="11">
        <v>6000</v>
      </c>
      <c r="P13" s="3" t="s">
        <v>35</v>
      </c>
      <c r="Q13" s="25">
        <v>7</v>
      </c>
      <c r="R13" s="11">
        <v>8400</v>
      </c>
      <c r="T13" s="3" t="s">
        <v>35</v>
      </c>
      <c r="U13" s="25">
        <v>6</v>
      </c>
      <c r="V13" s="11">
        <v>7200</v>
      </c>
    </row>
    <row r="14" spans="2:22" ht="15">
      <c r="B14" s="3" t="s">
        <v>41</v>
      </c>
      <c r="C14" s="25">
        <v>9</v>
      </c>
      <c r="D14" s="11">
        <v>2700</v>
      </c>
      <c r="E14" s="31">
        <v>0</v>
      </c>
      <c r="G14" s="3" t="s">
        <v>41</v>
      </c>
      <c r="H14" s="25">
        <v>10</v>
      </c>
      <c r="I14" s="11">
        <v>3000</v>
      </c>
      <c r="J14" s="31">
        <v>0</v>
      </c>
      <c r="L14" s="3" t="s">
        <v>41</v>
      </c>
      <c r="M14" s="25">
        <v>10</v>
      </c>
      <c r="N14" s="11">
        <v>3000</v>
      </c>
      <c r="P14" s="3" t="s">
        <v>41</v>
      </c>
      <c r="Q14" s="25">
        <v>10</v>
      </c>
      <c r="R14" s="11">
        <v>3000</v>
      </c>
      <c r="T14" s="3" t="s">
        <v>41</v>
      </c>
      <c r="U14" s="25">
        <v>10</v>
      </c>
      <c r="V14" s="11">
        <v>3000</v>
      </c>
    </row>
    <row r="15" spans="2:22" ht="15">
      <c r="B15" s="42" t="s">
        <v>60</v>
      </c>
      <c r="C15" s="43"/>
      <c r="D15" s="41"/>
      <c r="E15" s="41">
        <v>10500</v>
      </c>
      <c r="G15" s="42" t="s">
        <v>60</v>
      </c>
      <c r="H15" s="43"/>
      <c r="I15" s="41">
        <v>10500</v>
      </c>
      <c r="J15" s="41">
        <v>10500</v>
      </c>
      <c r="L15" s="42" t="s">
        <v>60</v>
      </c>
      <c r="M15" s="43"/>
      <c r="N15" s="41">
        <v>10500</v>
      </c>
      <c r="P15" s="3" t="s">
        <v>51</v>
      </c>
      <c r="Q15" s="25"/>
      <c r="R15" s="11"/>
      <c r="T15" s="3" t="s">
        <v>51</v>
      </c>
      <c r="U15" s="25"/>
      <c r="V15" s="11"/>
    </row>
    <row r="16" spans="2:22" ht="15">
      <c r="B16" s="3" t="s">
        <v>2</v>
      </c>
      <c r="C16" s="25"/>
      <c r="D16" s="11">
        <v>10</v>
      </c>
      <c r="E16" s="31">
        <v>4</v>
      </c>
      <c r="G16" s="3" t="s">
        <v>2</v>
      </c>
      <c r="H16" s="25"/>
      <c r="I16" s="11">
        <v>4</v>
      </c>
      <c r="J16" s="31">
        <v>3</v>
      </c>
      <c r="L16" s="3" t="s">
        <v>2</v>
      </c>
      <c r="M16" s="25"/>
      <c r="N16" s="11">
        <v>10</v>
      </c>
      <c r="P16" s="3" t="s">
        <v>2</v>
      </c>
      <c r="Q16" s="25"/>
      <c r="R16" s="11">
        <v>10</v>
      </c>
      <c r="T16" s="3" t="s">
        <v>2</v>
      </c>
      <c r="U16" s="25"/>
      <c r="V16" s="11">
        <v>10</v>
      </c>
    </row>
    <row r="17" spans="2:22" ht="15">
      <c r="B17" s="3" t="s">
        <v>38</v>
      </c>
      <c r="C17" s="25"/>
      <c r="D17" s="11"/>
      <c r="E17" s="31"/>
      <c r="G17" s="3" t="s">
        <v>38</v>
      </c>
      <c r="H17" s="25"/>
      <c r="I17" s="11"/>
      <c r="J17" s="31"/>
      <c r="L17" s="3" t="s">
        <v>38</v>
      </c>
      <c r="M17" s="25"/>
      <c r="N17" s="11"/>
      <c r="P17" s="3" t="s">
        <v>38</v>
      </c>
      <c r="Q17" s="25"/>
      <c r="R17" s="11"/>
      <c r="T17" s="3" t="s">
        <v>38</v>
      </c>
      <c r="U17" s="25"/>
      <c r="V17" s="11"/>
    </row>
    <row r="18" spans="1:22" ht="15">
      <c r="A18" s="11"/>
      <c r="B18" s="3" t="s">
        <v>59</v>
      </c>
      <c r="C18" s="25"/>
      <c r="D18" s="11"/>
      <c r="E18" s="31"/>
      <c r="G18" s="3" t="s">
        <v>59</v>
      </c>
      <c r="H18" s="25"/>
      <c r="I18" s="11"/>
      <c r="J18" s="31"/>
      <c r="L18" s="3" t="s">
        <v>59</v>
      </c>
      <c r="M18" s="25"/>
      <c r="N18" s="11"/>
      <c r="P18" s="3" t="s">
        <v>59</v>
      </c>
      <c r="Q18" s="25"/>
      <c r="R18" s="11"/>
      <c r="T18" s="3" t="s">
        <v>59</v>
      </c>
      <c r="U18" s="25"/>
      <c r="V18" s="11"/>
    </row>
    <row r="19" spans="1:22" ht="15">
      <c r="A19" s="11"/>
      <c r="B19" s="3" t="s">
        <v>55</v>
      </c>
      <c r="C19" s="25"/>
      <c r="D19" s="11">
        <v>500</v>
      </c>
      <c r="E19" s="31">
        <v>450</v>
      </c>
      <c r="G19" s="3" t="s">
        <v>55</v>
      </c>
      <c r="H19" s="25"/>
      <c r="I19" s="11">
        <v>500</v>
      </c>
      <c r="J19" s="31">
        <v>543</v>
      </c>
      <c r="L19" s="3" t="s">
        <v>55</v>
      </c>
      <c r="M19" s="25"/>
      <c r="N19" s="11">
        <v>500</v>
      </c>
      <c r="P19" s="3" t="s">
        <v>55</v>
      </c>
      <c r="Q19" s="25"/>
      <c r="R19" s="11">
        <v>500</v>
      </c>
      <c r="T19" s="3" t="s">
        <v>55</v>
      </c>
      <c r="U19" s="25"/>
      <c r="V19" s="11">
        <v>500</v>
      </c>
    </row>
    <row r="20" spans="2:22" ht="15">
      <c r="B20" s="4" t="s">
        <v>3</v>
      </c>
      <c r="C20" s="27"/>
      <c r="D20" s="26">
        <f>SUM(D7:D19)</f>
        <v>63710</v>
      </c>
      <c r="E20" s="32">
        <f>SUM(E7:E19)</f>
        <v>68804</v>
      </c>
      <c r="G20" s="4" t="s">
        <v>3</v>
      </c>
      <c r="H20" s="27"/>
      <c r="I20" s="26">
        <f>SUM(I7:I19)</f>
        <v>62704</v>
      </c>
      <c r="J20" s="32">
        <f>SUM(J7:J19)</f>
        <v>70546</v>
      </c>
      <c r="L20" s="4" t="s">
        <v>3</v>
      </c>
      <c r="M20" s="27"/>
      <c r="N20" s="26">
        <f>SUM(N7:N18)</f>
        <v>74010</v>
      </c>
      <c r="P20" s="4" t="s">
        <v>3</v>
      </c>
      <c r="Q20" s="27"/>
      <c r="R20" s="26">
        <f>SUM(R7:R18)</f>
        <v>68410</v>
      </c>
      <c r="T20" s="4" t="s">
        <v>3</v>
      </c>
      <c r="U20" s="27"/>
      <c r="V20" s="26">
        <f>SUM(V7:V18)</f>
        <v>67310</v>
      </c>
    </row>
    <row r="21" spans="2:22" ht="15">
      <c r="B21" s="3"/>
      <c r="C21" s="14"/>
      <c r="D21" s="8"/>
      <c r="E21" s="31"/>
      <c r="G21" s="3"/>
      <c r="H21" s="14"/>
      <c r="I21" s="8"/>
      <c r="J21" s="31"/>
      <c r="L21" s="3"/>
      <c r="M21" s="14"/>
      <c r="N21" s="8"/>
      <c r="P21" s="3"/>
      <c r="Q21" s="14"/>
      <c r="R21" s="8"/>
      <c r="T21" s="3"/>
      <c r="U21" s="14"/>
      <c r="V21" s="8"/>
    </row>
    <row r="22" spans="2:22" ht="15">
      <c r="B22" s="1" t="s">
        <v>4</v>
      </c>
      <c r="C22" s="14"/>
      <c r="D22" s="8"/>
      <c r="E22" s="31"/>
      <c r="G22" s="1" t="s">
        <v>4</v>
      </c>
      <c r="H22" s="14"/>
      <c r="I22" s="8"/>
      <c r="J22" s="31"/>
      <c r="L22" s="1" t="s">
        <v>4</v>
      </c>
      <c r="M22" s="14"/>
      <c r="N22" s="8"/>
      <c r="P22" s="1" t="s">
        <v>4</v>
      </c>
      <c r="Q22" s="14"/>
      <c r="R22" s="8"/>
      <c r="T22" s="1" t="s">
        <v>4</v>
      </c>
      <c r="U22" s="14"/>
      <c r="V22" s="8"/>
    </row>
    <row r="23" spans="2:22" ht="15">
      <c r="B23" s="2" t="s">
        <v>50</v>
      </c>
      <c r="C23" s="16"/>
      <c r="D23" s="7"/>
      <c r="E23" s="31"/>
      <c r="G23" s="2" t="s">
        <v>50</v>
      </c>
      <c r="H23" s="16"/>
      <c r="I23" s="7"/>
      <c r="J23" s="31"/>
      <c r="L23" s="2" t="s">
        <v>86</v>
      </c>
      <c r="M23" s="16"/>
      <c r="N23" s="7"/>
      <c r="P23" s="2" t="s">
        <v>50</v>
      </c>
      <c r="Q23" s="16"/>
      <c r="R23" s="7"/>
      <c r="T23" s="2" t="s">
        <v>50</v>
      </c>
      <c r="U23" s="16"/>
      <c r="V23" s="7"/>
    </row>
    <row r="24" spans="2:22" ht="15">
      <c r="B24" s="3" t="s">
        <v>5</v>
      </c>
      <c r="C24" s="14"/>
      <c r="D24" s="8">
        <v>0</v>
      </c>
      <c r="E24" s="31">
        <v>0</v>
      </c>
      <c r="G24" s="3" t="s">
        <v>5</v>
      </c>
      <c r="H24" s="14"/>
      <c r="I24" s="8">
        <v>0</v>
      </c>
      <c r="J24" s="31">
        <v>0</v>
      </c>
      <c r="L24" s="3" t="s">
        <v>5</v>
      </c>
      <c r="M24" s="14"/>
      <c r="N24" s="8">
        <v>0</v>
      </c>
      <c r="P24" s="3" t="s">
        <v>5</v>
      </c>
      <c r="Q24" s="14"/>
      <c r="R24" s="8">
        <v>0</v>
      </c>
      <c r="T24" s="3" t="s">
        <v>5</v>
      </c>
      <c r="U24" s="14"/>
      <c r="V24" s="8">
        <v>0</v>
      </c>
    </row>
    <row r="25" spans="2:22" ht="15">
      <c r="B25" s="3" t="s">
        <v>6</v>
      </c>
      <c r="C25" s="14"/>
      <c r="D25" s="8">
        <v>11070</v>
      </c>
      <c r="E25" s="31">
        <v>3660</v>
      </c>
      <c r="G25" s="3" t="s">
        <v>6</v>
      </c>
      <c r="H25" s="14"/>
      <c r="I25" s="8">
        <v>11340</v>
      </c>
      <c r="J25" s="31">
        <v>4347</v>
      </c>
      <c r="L25" s="3" t="s">
        <v>6</v>
      </c>
      <c r="M25" s="14"/>
      <c r="N25" s="8">
        <v>8253</v>
      </c>
      <c r="P25" s="3" t="s">
        <v>6</v>
      </c>
      <c r="Q25" s="14"/>
      <c r="R25" s="8">
        <v>11000</v>
      </c>
      <c r="T25" s="3" t="s">
        <v>6</v>
      </c>
      <c r="U25" s="14"/>
      <c r="V25" s="8">
        <v>11000</v>
      </c>
    </row>
    <row r="26" spans="2:22" ht="15">
      <c r="B26" s="3" t="s">
        <v>29</v>
      </c>
      <c r="C26" s="14"/>
      <c r="D26" s="8">
        <v>2600</v>
      </c>
      <c r="E26" s="31">
        <v>0</v>
      </c>
      <c r="G26" s="3" t="s">
        <v>29</v>
      </c>
      <c r="H26" s="14"/>
      <c r="I26" s="8">
        <v>1000</v>
      </c>
      <c r="J26" s="31">
        <v>0</v>
      </c>
      <c r="L26" s="3" t="s">
        <v>29</v>
      </c>
      <c r="M26" s="14"/>
      <c r="N26" s="8">
        <v>2000</v>
      </c>
      <c r="P26" s="3" t="s">
        <v>29</v>
      </c>
      <c r="Q26" s="14"/>
      <c r="R26" s="8">
        <v>2000</v>
      </c>
      <c r="T26" s="3" t="s">
        <v>29</v>
      </c>
      <c r="U26" s="14"/>
      <c r="V26" s="8">
        <v>2000</v>
      </c>
    </row>
    <row r="27" spans="2:22" ht="15">
      <c r="B27" s="3" t="s">
        <v>7</v>
      </c>
      <c r="C27" s="14"/>
      <c r="D27" s="8"/>
      <c r="E27" s="31">
        <v>0</v>
      </c>
      <c r="G27" s="3" t="s">
        <v>7</v>
      </c>
      <c r="H27" s="14"/>
      <c r="I27" s="8">
        <v>500</v>
      </c>
      <c r="J27" s="31">
        <v>0</v>
      </c>
      <c r="L27" s="3" t="s">
        <v>7</v>
      </c>
      <c r="M27" s="14"/>
      <c r="N27" s="8">
        <v>1000</v>
      </c>
      <c r="P27" s="3" t="s">
        <v>7</v>
      </c>
      <c r="Q27" s="14"/>
      <c r="R27" s="8"/>
      <c r="T27" s="3" t="s">
        <v>7</v>
      </c>
      <c r="U27" s="14"/>
      <c r="V27" s="8"/>
    </row>
    <row r="28" spans="2:22" ht="15">
      <c r="B28" s="3" t="s">
        <v>8</v>
      </c>
      <c r="C28" s="14"/>
      <c r="D28" s="8">
        <f>SUM(D24:D27)</f>
        <v>13670</v>
      </c>
      <c r="E28" s="31">
        <f>SUM(E25:E27)</f>
        <v>3660</v>
      </c>
      <c r="G28" s="3" t="s">
        <v>8</v>
      </c>
      <c r="H28" s="14"/>
      <c r="I28" s="8">
        <f>SUM(I24:I27)</f>
        <v>12840</v>
      </c>
      <c r="J28" s="31">
        <f>SUM(J25:J27)</f>
        <v>4347</v>
      </c>
      <c r="L28" s="3" t="s">
        <v>8</v>
      </c>
      <c r="M28" s="14"/>
      <c r="N28" s="8">
        <f>SUM(N24:N27)</f>
        <v>11253</v>
      </c>
      <c r="P28" s="3" t="s">
        <v>8</v>
      </c>
      <c r="Q28" s="14"/>
      <c r="R28" s="8">
        <f>SUM(R24:R27)</f>
        <v>13000</v>
      </c>
      <c r="T28" s="3" t="s">
        <v>8</v>
      </c>
      <c r="U28" s="14"/>
      <c r="V28" s="8">
        <f>SUM(V24:V27)</f>
        <v>13000</v>
      </c>
    </row>
    <row r="29" spans="2:22" ht="15">
      <c r="B29" s="3"/>
      <c r="C29" s="14"/>
      <c r="D29" s="8"/>
      <c r="E29" s="31"/>
      <c r="G29" s="3"/>
      <c r="H29" s="14"/>
      <c r="I29" s="8"/>
      <c r="J29" s="31"/>
      <c r="L29" s="3"/>
      <c r="M29" s="14"/>
      <c r="N29" s="8"/>
      <c r="P29" s="3"/>
      <c r="Q29" s="14"/>
      <c r="R29" s="8"/>
      <c r="T29" s="3"/>
      <c r="U29" s="14"/>
      <c r="V29" s="8"/>
    </row>
    <row r="30" spans="2:22" ht="15">
      <c r="B30" s="3" t="s">
        <v>54</v>
      </c>
      <c r="C30" s="14"/>
      <c r="D30" s="8">
        <v>150</v>
      </c>
      <c r="E30" s="31">
        <v>0</v>
      </c>
      <c r="G30" s="3" t="s">
        <v>54</v>
      </c>
      <c r="H30" s="14"/>
      <c r="I30" s="8">
        <v>150</v>
      </c>
      <c r="J30" s="31">
        <v>0</v>
      </c>
      <c r="L30" s="3" t="s">
        <v>54</v>
      </c>
      <c r="M30" s="14"/>
      <c r="N30" s="8">
        <v>150</v>
      </c>
      <c r="P30" s="3" t="s">
        <v>54</v>
      </c>
      <c r="Q30" s="14"/>
      <c r="R30" s="8">
        <v>150</v>
      </c>
      <c r="T30" s="3" t="s">
        <v>54</v>
      </c>
      <c r="U30" s="14"/>
      <c r="V30" s="8">
        <v>150</v>
      </c>
    </row>
    <row r="31" spans="2:22" ht="15">
      <c r="B31" s="3"/>
      <c r="C31" s="14"/>
      <c r="D31" s="8"/>
      <c r="E31" s="31"/>
      <c r="G31" s="3"/>
      <c r="H31" s="14"/>
      <c r="I31" s="8"/>
      <c r="J31" s="31"/>
      <c r="L31" s="3"/>
      <c r="M31" s="14"/>
      <c r="N31" s="8"/>
      <c r="P31" s="3"/>
      <c r="Q31" s="14"/>
      <c r="R31" s="8"/>
      <c r="T31" s="3"/>
      <c r="U31" s="14"/>
      <c r="V31" s="8"/>
    </row>
    <row r="32" spans="2:22" ht="15">
      <c r="B32" s="3"/>
      <c r="C32" s="14"/>
      <c r="D32" s="8"/>
      <c r="E32" s="31"/>
      <c r="G32" s="3"/>
      <c r="H32" s="14"/>
      <c r="I32" s="8"/>
      <c r="J32" s="31"/>
      <c r="L32" s="3"/>
      <c r="M32" s="14"/>
      <c r="N32" s="8"/>
      <c r="P32" s="3"/>
      <c r="Q32" s="14"/>
      <c r="R32" s="8"/>
      <c r="T32" s="3"/>
      <c r="U32" s="14"/>
      <c r="V32" s="8"/>
    </row>
    <row r="33" spans="2:22" ht="15">
      <c r="B33" s="3"/>
      <c r="C33" s="14"/>
      <c r="D33" s="8"/>
      <c r="E33" s="31"/>
      <c r="G33" s="3"/>
      <c r="H33" s="14"/>
      <c r="I33" s="8"/>
      <c r="J33" s="31"/>
      <c r="L33" s="3"/>
      <c r="M33" s="14"/>
      <c r="N33" s="8"/>
      <c r="P33" s="3"/>
      <c r="Q33" s="14"/>
      <c r="R33" s="8"/>
      <c r="T33" s="3"/>
      <c r="U33" s="14"/>
      <c r="V33" s="8"/>
    </row>
    <row r="34" spans="2:22" ht="15">
      <c r="B34" s="5" t="s">
        <v>9</v>
      </c>
      <c r="C34" s="17"/>
      <c r="D34" s="9"/>
      <c r="E34" s="33"/>
      <c r="G34" s="5" t="s">
        <v>9</v>
      </c>
      <c r="H34" s="17"/>
      <c r="I34" s="9"/>
      <c r="J34" s="33"/>
      <c r="L34" s="5" t="s">
        <v>9</v>
      </c>
      <c r="M34" s="17"/>
      <c r="N34" s="9"/>
      <c r="P34" s="5" t="s">
        <v>9</v>
      </c>
      <c r="Q34" s="17"/>
      <c r="R34" s="9"/>
      <c r="T34" s="5" t="s">
        <v>9</v>
      </c>
      <c r="U34" s="17"/>
      <c r="V34" s="9"/>
    </row>
    <row r="35" spans="2:22" ht="15">
      <c r="B35" s="28" t="s">
        <v>42</v>
      </c>
      <c r="C35" s="30"/>
      <c r="D35" s="29"/>
      <c r="E35" s="33"/>
      <c r="G35" s="28" t="s">
        <v>42</v>
      </c>
      <c r="H35" s="30"/>
      <c r="I35" s="29"/>
      <c r="J35" s="33"/>
      <c r="L35" s="28" t="s">
        <v>42</v>
      </c>
      <c r="M35" s="30"/>
      <c r="N35" s="29"/>
      <c r="P35" s="28" t="s">
        <v>42</v>
      </c>
      <c r="Q35" s="30"/>
      <c r="R35" s="29"/>
      <c r="T35" s="28" t="s">
        <v>42</v>
      </c>
      <c r="U35" s="30"/>
      <c r="V35" s="29"/>
    </row>
    <row r="36" spans="2:22" ht="15">
      <c r="B36" s="3" t="s">
        <v>43</v>
      </c>
      <c r="C36" s="14"/>
      <c r="D36" s="8"/>
      <c r="E36" s="31"/>
      <c r="G36" s="3" t="s">
        <v>43</v>
      </c>
      <c r="H36" s="14"/>
      <c r="I36" s="8"/>
      <c r="J36" s="31"/>
      <c r="L36" s="3" t="s">
        <v>43</v>
      </c>
      <c r="M36" s="14"/>
      <c r="N36" s="8"/>
      <c r="P36" s="3" t="s">
        <v>43</v>
      </c>
      <c r="Q36" s="14"/>
      <c r="R36" s="8"/>
      <c r="T36" s="3" t="s">
        <v>43</v>
      </c>
      <c r="U36" s="14"/>
      <c r="V36" s="8"/>
    </row>
    <row r="37" spans="2:22" ht="15">
      <c r="B37" s="3" t="s">
        <v>10</v>
      </c>
      <c r="C37" s="14"/>
      <c r="D37" s="8"/>
      <c r="E37" s="31"/>
      <c r="G37" s="3" t="s">
        <v>10</v>
      </c>
      <c r="H37" s="14"/>
      <c r="I37" s="8"/>
      <c r="J37" s="31"/>
      <c r="L37" s="3" t="s">
        <v>10</v>
      </c>
      <c r="M37" s="14"/>
      <c r="N37" s="8"/>
      <c r="P37" s="3" t="s">
        <v>10</v>
      </c>
      <c r="Q37" s="14"/>
      <c r="R37" s="8"/>
      <c r="T37" s="3" t="s">
        <v>10</v>
      </c>
      <c r="U37" s="14"/>
      <c r="V37" s="8"/>
    </row>
    <row r="38" spans="2:22" ht="15">
      <c r="B38" s="3" t="s">
        <v>11</v>
      </c>
      <c r="C38" s="14"/>
      <c r="D38" s="11"/>
      <c r="E38" s="31">
        <v>0</v>
      </c>
      <c r="G38" s="3" t="s">
        <v>11</v>
      </c>
      <c r="H38" s="14"/>
      <c r="I38" s="11"/>
      <c r="J38" s="31">
        <v>0</v>
      </c>
      <c r="L38" s="3" t="s">
        <v>11</v>
      </c>
      <c r="M38" s="14"/>
      <c r="N38" s="11"/>
      <c r="P38" s="3" t="s">
        <v>11</v>
      </c>
      <c r="Q38" s="14"/>
      <c r="R38" s="11"/>
      <c r="T38" s="3" t="s">
        <v>11</v>
      </c>
      <c r="U38" s="14"/>
      <c r="V38" s="11"/>
    </row>
    <row r="39" spans="2:22" ht="15">
      <c r="B39" s="3" t="s">
        <v>12</v>
      </c>
      <c r="C39" s="14"/>
      <c r="D39" s="8">
        <f>SUM(D36:D38)</f>
        <v>0</v>
      </c>
      <c r="E39" s="31">
        <f>SUM(E36:E38)</f>
        <v>0</v>
      </c>
      <c r="G39" s="3" t="s">
        <v>12</v>
      </c>
      <c r="H39" s="14"/>
      <c r="I39" s="8">
        <f>SUM(I36:I38)</f>
        <v>0</v>
      </c>
      <c r="J39" s="31">
        <f>SUM(J36:J38)</f>
        <v>0</v>
      </c>
      <c r="L39" s="3" t="s">
        <v>12</v>
      </c>
      <c r="M39" s="14"/>
      <c r="N39" s="8">
        <f>SUM(N36:N38)</f>
        <v>0</v>
      </c>
      <c r="P39" s="3" t="s">
        <v>12</v>
      </c>
      <c r="Q39" s="14"/>
      <c r="R39" s="8">
        <f>SUM(R36:R38)</f>
        <v>0</v>
      </c>
      <c r="T39" s="3" t="s">
        <v>12</v>
      </c>
      <c r="U39" s="14"/>
      <c r="V39" s="8">
        <f>SUM(V36:V38)</f>
        <v>0</v>
      </c>
    </row>
    <row r="40" spans="2:22" ht="15">
      <c r="B40" s="2" t="s">
        <v>13</v>
      </c>
      <c r="C40" s="16"/>
      <c r="D40" s="7"/>
      <c r="E40" s="31"/>
      <c r="G40" s="2" t="s">
        <v>13</v>
      </c>
      <c r="H40" s="16"/>
      <c r="I40" s="7"/>
      <c r="J40" s="31"/>
      <c r="L40" s="2" t="s">
        <v>13</v>
      </c>
      <c r="M40" s="16"/>
      <c r="N40" s="7"/>
      <c r="P40" s="2" t="s">
        <v>13</v>
      </c>
      <c r="Q40" s="16"/>
      <c r="R40" s="7"/>
      <c r="T40" s="2" t="s">
        <v>13</v>
      </c>
      <c r="U40" s="16"/>
      <c r="V40" s="7"/>
    </row>
    <row r="41" spans="2:22" ht="15">
      <c r="B41" s="3" t="s">
        <v>14</v>
      </c>
      <c r="C41" s="14"/>
      <c r="D41" s="8"/>
      <c r="E41" s="31">
        <v>0</v>
      </c>
      <c r="G41" s="3" t="s">
        <v>14</v>
      </c>
      <c r="H41" s="14"/>
      <c r="I41" s="8"/>
      <c r="J41" s="31">
        <v>0</v>
      </c>
      <c r="L41" s="3" t="s">
        <v>14</v>
      </c>
      <c r="M41" s="14"/>
      <c r="N41" s="8"/>
      <c r="P41" s="3" t="s">
        <v>14</v>
      </c>
      <c r="Q41" s="14"/>
      <c r="R41" s="8"/>
      <c r="T41" s="3" t="s">
        <v>14</v>
      </c>
      <c r="U41" s="14"/>
      <c r="V41" s="8"/>
    </row>
    <row r="42" spans="2:22" ht="15">
      <c r="B42" s="3" t="s">
        <v>44</v>
      </c>
      <c r="C42" s="14"/>
      <c r="D42" s="8"/>
      <c r="E42" s="31">
        <v>0</v>
      </c>
      <c r="G42" s="3" t="s">
        <v>44</v>
      </c>
      <c r="H42" s="14"/>
      <c r="I42" s="8"/>
      <c r="J42" s="31">
        <v>0</v>
      </c>
      <c r="L42" s="3" t="s">
        <v>44</v>
      </c>
      <c r="M42" s="14"/>
      <c r="N42" s="8"/>
      <c r="P42" s="3" t="s">
        <v>44</v>
      </c>
      <c r="Q42" s="14"/>
      <c r="R42" s="8"/>
      <c r="T42" s="3" t="s">
        <v>44</v>
      </c>
      <c r="U42" s="14"/>
      <c r="V42" s="8"/>
    </row>
    <row r="43" spans="2:22" ht="15">
      <c r="B43" s="3" t="s">
        <v>52</v>
      </c>
      <c r="C43" s="14"/>
      <c r="D43" s="8">
        <v>540</v>
      </c>
      <c r="E43" s="31">
        <v>540</v>
      </c>
      <c r="G43" s="3" t="s">
        <v>52</v>
      </c>
      <c r="H43" s="14"/>
      <c r="I43" s="8">
        <v>648</v>
      </c>
      <c r="J43" s="31">
        <v>648</v>
      </c>
      <c r="L43" s="3" t="s">
        <v>52</v>
      </c>
      <c r="M43" s="14"/>
      <c r="N43" s="8">
        <v>648</v>
      </c>
      <c r="P43" s="3" t="s">
        <v>52</v>
      </c>
      <c r="Q43" s="14"/>
      <c r="R43" s="8">
        <v>648</v>
      </c>
      <c r="T43" s="3" t="s">
        <v>52</v>
      </c>
      <c r="U43" s="14"/>
      <c r="V43" s="8">
        <v>648</v>
      </c>
    </row>
    <row r="44" spans="2:22" ht="15">
      <c r="B44" s="3" t="s">
        <v>36</v>
      </c>
      <c r="C44" s="14"/>
      <c r="D44" s="11">
        <v>0</v>
      </c>
      <c r="E44" s="31">
        <v>0</v>
      </c>
      <c r="G44" s="3" t="s">
        <v>36</v>
      </c>
      <c r="H44" s="14"/>
      <c r="I44" s="11">
        <v>0</v>
      </c>
      <c r="J44" s="31">
        <v>0</v>
      </c>
      <c r="L44" s="3" t="s">
        <v>36</v>
      </c>
      <c r="M44" s="14"/>
      <c r="N44" s="11">
        <v>0</v>
      </c>
      <c r="P44" s="3" t="s">
        <v>36</v>
      </c>
      <c r="Q44" s="14"/>
      <c r="R44" s="11">
        <v>0</v>
      </c>
      <c r="T44" s="3" t="s">
        <v>36</v>
      </c>
      <c r="U44" s="14"/>
      <c r="V44" s="11">
        <v>0</v>
      </c>
    </row>
    <row r="45" spans="2:22" ht="15">
      <c r="B45" s="3" t="s">
        <v>15</v>
      </c>
      <c r="C45" s="14"/>
      <c r="D45" s="8">
        <v>0</v>
      </c>
      <c r="E45" s="31"/>
      <c r="G45" s="3" t="s">
        <v>15</v>
      </c>
      <c r="H45" s="14"/>
      <c r="I45" s="8">
        <v>0</v>
      </c>
      <c r="J45" s="31"/>
      <c r="L45" s="3" t="s">
        <v>15</v>
      </c>
      <c r="M45" s="14"/>
      <c r="N45" s="8">
        <v>0</v>
      </c>
      <c r="P45" s="3" t="s">
        <v>15</v>
      </c>
      <c r="Q45" s="14"/>
      <c r="R45" s="8">
        <v>0</v>
      </c>
      <c r="T45" s="3" t="s">
        <v>15</v>
      </c>
      <c r="U45" s="14"/>
      <c r="V45" s="8">
        <v>0</v>
      </c>
    </row>
    <row r="46" spans="2:22" ht="15">
      <c r="B46" s="3" t="s">
        <v>16</v>
      </c>
      <c r="C46" s="14"/>
      <c r="D46" s="8"/>
      <c r="E46" s="31"/>
      <c r="G46" s="3" t="s">
        <v>16</v>
      </c>
      <c r="H46" s="14"/>
      <c r="I46" s="8"/>
      <c r="J46" s="31"/>
      <c r="L46" s="3" t="s">
        <v>16</v>
      </c>
      <c r="M46" s="14"/>
      <c r="N46" s="8"/>
      <c r="P46" s="3" t="s">
        <v>16</v>
      </c>
      <c r="Q46" s="14"/>
      <c r="R46" s="8"/>
      <c r="T46" s="3" t="s">
        <v>16</v>
      </c>
      <c r="U46" s="14"/>
      <c r="V46" s="8"/>
    </row>
    <row r="47" spans="2:22" ht="15">
      <c r="B47" s="3" t="s">
        <v>17</v>
      </c>
      <c r="C47" s="14"/>
      <c r="D47" s="8">
        <v>0</v>
      </c>
      <c r="E47" s="31"/>
      <c r="G47" s="3" t="s">
        <v>17</v>
      </c>
      <c r="H47" s="14"/>
      <c r="I47" s="8">
        <v>0</v>
      </c>
      <c r="J47" s="31"/>
      <c r="L47" s="3" t="s">
        <v>17</v>
      </c>
      <c r="M47" s="14"/>
      <c r="N47" s="8">
        <v>0</v>
      </c>
      <c r="P47" s="3" t="s">
        <v>17</v>
      </c>
      <c r="Q47" s="14"/>
      <c r="R47" s="8">
        <v>0</v>
      </c>
      <c r="T47" s="3" t="s">
        <v>17</v>
      </c>
      <c r="U47" s="14"/>
      <c r="V47" s="8">
        <v>0</v>
      </c>
    </row>
    <row r="48" spans="2:22" ht="15">
      <c r="B48" s="3" t="s">
        <v>18</v>
      </c>
      <c r="C48" s="14"/>
      <c r="D48" s="8">
        <v>0</v>
      </c>
      <c r="E48" s="31"/>
      <c r="G48" s="3" t="s">
        <v>18</v>
      </c>
      <c r="H48" s="14"/>
      <c r="I48" s="8">
        <v>0</v>
      </c>
      <c r="J48" s="31"/>
      <c r="L48" s="3" t="s">
        <v>18</v>
      </c>
      <c r="M48" s="14"/>
      <c r="N48" s="8">
        <v>0</v>
      </c>
      <c r="P48" s="3" t="s">
        <v>18</v>
      </c>
      <c r="Q48" s="14"/>
      <c r="R48" s="8">
        <v>0</v>
      </c>
      <c r="T48" s="3" t="s">
        <v>18</v>
      </c>
      <c r="U48" s="14"/>
      <c r="V48" s="8">
        <v>0</v>
      </c>
    </row>
    <row r="49" spans="2:22" ht="15">
      <c r="B49" s="3" t="s">
        <v>19</v>
      </c>
      <c r="C49" s="14"/>
      <c r="D49" s="8">
        <v>1100</v>
      </c>
      <c r="E49" s="31">
        <v>1100</v>
      </c>
      <c r="G49" s="3" t="s">
        <v>19</v>
      </c>
      <c r="H49" s="14"/>
      <c r="I49" s="8">
        <v>1200</v>
      </c>
      <c r="J49" s="31">
        <v>1200</v>
      </c>
      <c r="L49" s="3" t="s">
        <v>19</v>
      </c>
      <c r="M49" s="14"/>
      <c r="N49" s="8">
        <v>1200</v>
      </c>
      <c r="P49" s="3" t="s">
        <v>19</v>
      </c>
      <c r="Q49" s="14"/>
      <c r="R49" s="8">
        <v>1200</v>
      </c>
      <c r="T49" s="3" t="s">
        <v>19</v>
      </c>
      <c r="U49" s="14"/>
      <c r="V49" s="8">
        <v>1200</v>
      </c>
    </row>
    <row r="50" spans="2:22" ht="15">
      <c r="B50" s="3" t="s">
        <v>39</v>
      </c>
      <c r="C50" s="14"/>
      <c r="D50" s="8">
        <v>1600</v>
      </c>
      <c r="E50" s="31">
        <v>1802</v>
      </c>
      <c r="G50" s="3" t="s">
        <v>39</v>
      </c>
      <c r="H50" s="14"/>
      <c r="I50" s="8">
        <v>1802</v>
      </c>
      <c r="J50" s="31">
        <v>1802</v>
      </c>
      <c r="L50" s="3" t="s">
        <v>39</v>
      </c>
      <c r="M50" s="14"/>
      <c r="N50" s="8">
        <v>1840</v>
      </c>
      <c r="P50" s="3" t="s">
        <v>39</v>
      </c>
      <c r="Q50" s="14"/>
      <c r="R50" s="8">
        <v>1600</v>
      </c>
      <c r="T50" s="3" t="s">
        <v>39</v>
      </c>
      <c r="U50" s="14"/>
      <c r="V50" s="8">
        <v>1600</v>
      </c>
    </row>
    <row r="51" spans="2:22" ht="15">
      <c r="B51" s="3" t="s">
        <v>40</v>
      </c>
      <c r="C51" s="14"/>
      <c r="D51" s="8"/>
      <c r="E51" s="31"/>
      <c r="G51" s="3" t="s">
        <v>40</v>
      </c>
      <c r="H51" s="14"/>
      <c r="I51" s="8"/>
      <c r="J51" s="31"/>
      <c r="L51" s="3" t="s">
        <v>40</v>
      </c>
      <c r="M51" s="14"/>
      <c r="N51" s="8"/>
      <c r="P51" s="3" t="s">
        <v>40</v>
      </c>
      <c r="Q51" s="14"/>
      <c r="R51" s="8"/>
      <c r="T51" s="3" t="s">
        <v>40</v>
      </c>
      <c r="U51" s="14"/>
      <c r="V51" s="8"/>
    </row>
    <row r="52" spans="2:22" ht="15">
      <c r="B52" s="3" t="s">
        <v>49</v>
      </c>
      <c r="C52" s="14"/>
      <c r="D52" s="8">
        <v>2000</v>
      </c>
      <c r="E52" s="31">
        <v>348</v>
      </c>
      <c r="G52" s="3" t="s">
        <v>49</v>
      </c>
      <c r="H52" s="14"/>
      <c r="I52" s="8">
        <v>2000</v>
      </c>
      <c r="J52" s="31">
        <v>348</v>
      </c>
      <c r="L52" s="3" t="s">
        <v>49</v>
      </c>
      <c r="M52" s="14"/>
      <c r="N52" s="8">
        <v>2000</v>
      </c>
      <c r="P52" s="3" t="s">
        <v>49</v>
      </c>
      <c r="Q52" s="14"/>
      <c r="R52" s="8">
        <v>2000</v>
      </c>
      <c r="T52" s="3" t="s">
        <v>49</v>
      </c>
      <c r="U52" s="14"/>
      <c r="V52" s="8">
        <v>2000</v>
      </c>
    </row>
    <row r="53" spans="2:22" ht="15">
      <c r="B53" s="3" t="s">
        <v>20</v>
      </c>
      <c r="C53" s="14"/>
      <c r="D53" s="8">
        <f>SUM(D41:D52)</f>
        <v>5240</v>
      </c>
      <c r="E53" s="31">
        <f>SUM(E41:E52)</f>
        <v>3790</v>
      </c>
      <c r="G53" s="3" t="s">
        <v>20</v>
      </c>
      <c r="H53" s="14"/>
      <c r="I53" s="8">
        <f>SUM(I41:I52)</f>
        <v>5650</v>
      </c>
      <c r="J53" s="31">
        <f>SUM(J41:J52)</f>
        <v>3998</v>
      </c>
      <c r="L53" s="3" t="s">
        <v>20</v>
      </c>
      <c r="M53" s="14"/>
      <c r="N53" s="8">
        <f>SUM(N41:N52)</f>
        <v>5688</v>
      </c>
      <c r="P53" s="3" t="s">
        <v>20</v>
      </c>
      <c r="Q53" s="14"/>
      <c r="R53" s="8">
        <f>SUM(R41:R52)</f>
        <v>5448</v>
      </c>
      <c r="T53" s="3" t="s">
        <v>20</v>
      </c>
      <c r="U53" s="14"/>
      <c r="V53" s="8">
        <f>SUM(V41:V52)</f>
        <v>5448</v>
      </c>
    </row>
    <row r="54" spans="2:22" ht="15">
      <c r="B54" s="2" t="s">
        <v>21</v>
      </c>
      <c r="C54" s="16"/>
      <c r="D54" s="7"/>
      <c r="E54" s="31"/>
      <c r="G54" s="2" t="s">
        <v>21</v>
      </c>
      <c r="H54" s="16"/>
      <c r="I54" s="7"/>
      <c r="J54" s="31"/>
      <c r="L54" s="2" t="s">
        <v>21</v>
      </c>
      <c r="M54" s="16"/>
      <c r="N54" s="7"/>
      <c r="P54" s="2" t="s">
        <v>21</v>
      </c>
      <c r="Q54" s="16"/>
      <c r="R54" s="7"/>
      <c r="T54" s="2" t="s">
        <v>21</v>
      </c>
      <c r="U54" s="16"/>
      <c r="V54" s="7"/>
    </row>
    <row r="55" spans="2:22" ht="15">
      <c r="B55" s="3" t="s">
        <v>53</v>
      </c>
      <c r="C55" s="14"/>
      <c r="D55" s="37">
        <v>39690</v>
      </c>
      <c r="E55" s="31">
        <v>39060</v>
      </c>
      <c r="G55" s="3" t="s">
        <v>53</v>
      </c>
      <c r="H55" s="14"/>
      <c r="I55" s="37">
        <v>42345</v>
      </c>
      <c r="J55" s="31">
        <v>42345</v>
      </c>
      <c r="L55" s="3" t="s">
        <v>53</v>
      </c>
      <c r="M55" s="14"/>
      <c r="N55" s="37">
        <v>45000</v>
      </c>
      <c r="P55" s="3" t="s">
        <v>53</v>
      </c>
      <c r="Q55" s="14"/>
      <c r="R55" s="37">
        <v>45000</v>
      </c>
      <c r="T55" s="3" t="s">
        <v>53</v>
      </c>
      <c r="U55" s="14"/>
      <c r="V55" s="37">
        <v>45000</v>
      </c>
    </row>
    <row r="56" spans="2:22" ht="15">
      <c r="B56" s="3"/>
      <c r="C56" s="14"/>
      <c r="D56" s="11"/>
      <c r="E56" s="31"/>
      <c r="G56" s="3"/>
      <c r="H56" s="14"/>
      <c r="I56" s="11"/>
      <c r="J56" s="31"/>
      <c r="L56" s="3"/>
      <c r="M56" s="14"/>
      <c r="N56" s="11"/>
      <c r="P56" s="3"/>
      <c r="Q56" s="14"/>
      <c r="R56" s="11"/>
      <c r="T56" s="3"/>
      <c r="U56" s="14"/>
      <c r="V56" s="11"/>
    </row>
    <row r="57" spans="2:22" ht="15">
      <c r="B57" s="3" t="s">
        <v>45</v>
      </c>
      <c r="C57" s="14"/>
      <c r="D57" s="8">
        <v>0</v>
      </c>
      <c r="E57" s="31">
        <v>0</v>
      </c>
      <c r="G57" s="3" t="s">
        <v>45</v>
      </c>
      <c r="H57" s="14"/>
      <c r="I57" s="8">
        <v>0</v>
      </c>
      <c r="J57" s="31">
        <v>0</v>
      </c>
      <c r="L57" s="3" t="s">
        <v>45</v>
      </c>
      <c r="M57" s="14"/>
      <c r="N57" s="8">
        <v>0</v>
      </c>
      <c r="P57" s="3" t="s">
        <v>45</v>
      </c>
      <c r="Q57" s="14"/>
      <c r="R57" s="8">
        <v>0</v>
      </c>
      <c r="T57" s="3" t="s">
        <v>45</v>
      </c>
      <c r="U57" s="14"/>
      <c r="V57" s="8">
        <v>0</v>
      </c>
    </row>
    <row r="58" spans="2:22" ht="15">
      <c r="B58" s="3" t="s">
        <v>22</v>
      </c>
      <c r="C58" s="14"/>
      <c r="D58" s="11">
        <v>1000</v>
      </c>
      <c r="E58" s="31">
        <v>0</v>
      </c>
      <c r="G58" s="3" t="s">
        <v>22</v>
      </c>
      <c r="H58" s="14"/>
      <c r="I58" s="11">
        <v>1000</v>
      </c>
      <c r="J58" s="31">
        <v>0</v>
      </c>
      <c r="L58" s="3" t="s">
        <v>22</v>
      </c>
      <c r="M58" s="14"/>
      <c r="N58" s="11">
        <v>2000</v>
      </c>
      <c r="P58" s="3" t="s">
        <v>22</v>
      </c>
      <c r="Q58" s="14"/>
      <c r="R58" s="11">
        <v>2000</v>
      </c>
      <c r="T58" s="3" t="s">
        <v>22</v>
      </c>
      <c r="U58" s="14"/>
      <c r="V58" s="11">
        <v>2000</v>
      </c>
    </row>
    <row r="59" spans="2:22" ht="15">
      <c r="B59" s="3" t="s">
        <v>46</v>
      </c>
      <c r="C59" s="14"/>
      <c r="D59" s="8"/>
      <c r="E59" s="31"/>
      <c r="G59" s="3" t="s">
        <v>46</v>
      </c>
      <c r="H59" s="14"/>
      <c r="I59" s="8"/>
      <c r="J59" s="31"/>
      <c r="L59" s="3" t="s">
        <v>46</v>
      </c>
      <c r="M59" s="14"/>
      <c r="N59" s="8"/>
      <c r="P59" s="3" t="s">
        <v>46</v>
      </c>
      <c r="Q59" s="14"/>
      <c r="R59" s="8"/>
      <c r="T59" s="3" t="s">
        <v>46</v>
      </c>
      <c r="U59" s="14"/>
      <c r="V59" s="8"/>
    </row>
    <row r="60" spans="2:22" ht="15">
      <c r="B60" s="3" t="s">
        <v>23</v>
      </c>
      <c r="C60" s="14"/>
      <c r="D60" s="8">
        <f>SUM(D55:D59)</f>
        <v>40690</v>
      </c>
      <c r="E60" s="31">
        <f>SUM(E55:E59)</f>
        <v>39060</v>
      </c>
      <c r="G60" s="3" t="s">
        <v>23</v>
      </c>
      <c r="H60" s="14"/>
      <c r="I60" s="8">
        <f>SUM(I55:I59)</f>
        <v>43345</v>
      </c>
      <c r="J60" s="31">
        <f>SUM(J55:J59)</f>
        <v>42345</v>
      </c>
      <c r="L60" s="3" t="s">
        <v>23</v>
      </c>
      <c r="M60" s="14"/>
      <c r="N60" s="8">
        <f>SUM(N55:N59)</f>
        <v>47000</v>
      </c>
      <c r="P60" s="3" t="s">
        <v>23</v>
      </c>
      <c r="Q60" s="14"/>
      <c r="R60" s="8">
        <f>SUM(R55:R59)</f>
        <v>47000</v>
      </c>
      <c r="T60" s="3" t="s">
        <v>23</v>
      </c>
      <c r="U60" s="14"/>
      <c r="V60" s="8">
        <f>SUM(V55:V59)</f>
        <v>47000</v>
      </c>
    </row>
    <row r="61" spans="2:22" ht="15.75" thickBot="1">
      <c r="B61" s="22" t="s">
        <v>27</v>
      </c>
      <c r="C61" s="24"/>
      <c r="D61" s="23"/>
      <c r="E61" s="34"/>
      <c r="G61" s="22" t="s">
        <v>27</v>
      </c>
      <c r="H61" s="24"/>
      <c r="I61" s="23"/>
      <c r="J61" s="34"/>
      <c r="L61" s="22" t="s">
        <v>27</v>
      </c>
      <c r="M61" s="24"/>
      <c r="N61" s="23"/>
      <c r="P61" s="22" t="s">
        <v>27</v>
      </c>
      <c r="Q61" s="24"/>
      <c r="R61" s="23"/>
      <c r="T61" s="22" t="s">
        <v>27</v>
      </c>
      <c r="U61" s="24"/>
      <c r="V61" s="23"/>
    </row>
    <row r="62" spans="2:22" ht="15">
      <c r="B62" s="19" t="s">
        <v>24</v>
      </c>
      <c r="C62" s="21"/>
      <c r="D62" s="20">
        <f>+D28+D30+D39+D53+D60</f>
        <v>59750</v>
      </c>
      <c r="E62" s="35">
        <f>+E28+E30+E39+E53+E60</f>
        <v>46510</v>
      </c>
      <c r="G62" s="19" t="s">
        <v>24</v>
      </c>
      <c r="H62" s="21"/>
      <c r="I62" s="20">
        <f>+I28+I30+I39+I53+I60</f>
        <v>61985</v>
      </c>
      <c r="J62" s="35">
        <f>+J28+J30+J39+J53+J60</f>
        <v>50690</v>
      </c>
      <c r="L62" s="19" t="s">
        <v>24</v>
      </c>
      <c r="M62" s="21"/>
      <c r="N62" s="20">
        <f>+N28+N30+N39+N53+N60</f>
        <v>64091</v>
      </c>
      <c r="P62" s="19" t="s">
        <v>24</v>
      </c>
      <c r="Q62" s="21"/>
      <c r="R62" s="20">
        <f>+R28+R30+R39+R53+R60</f>
        <v>65598</v>
      </c>
      <c r="T62" s="19" t="s">
        <v>24</v>
      </c>
      <c r="U62" s="21"/>
      <c r="V62" s="20">
        <f>+V28+V30+V39+V53+V60</f>
        <v>65598</v>
      </c>
    </row>
    <row r="63" spans="2:22" ht="15">
      <c r="B63" s="6" t="s">
        <v>37</v>
      </c>
      <c r="C63" s="14"/>
      <c r="D63" s="36">
        <f>+D20-D62</f>
        <v>3960</v>
      </c>
      <c r="E63" s="41">
        <f>+E20-E62</f>
        <v>22294</v>
      </c>
      <c r="G63" s="6" t="s">
        <v>37</v>
      </c>
      <c r="H63" s="14"/>
      <c r="I63" s="11">
        <f>+I20-I62</f>
        <v>719</v>
      </c>
      <c r="J63" s="41">
        <f>+J20-J62</f>
        <v>19856</v>
      </c>
      <c r="L63" s="6" t="s">
        <v>37</v>
      </c>
      <c r="M63" s="14"/>
      <c r="N63" s="41">
        <f>+N20-N62</f>
        <v>9919</v>
      </c>
      <c r="P63" s="6" t="s">
        <v>37</v>
      </c>
      <c r="Q63" s="14"/>
      <c r="R63" s="41">
        <f>+R20-R62</f>
        <v>2812</v>
      </c>
      <c r="T63" s="6" t="s">
        <v>37</v>
      </c>
      <c r="U63" s="14"/>
      <c r="V63" s="41">
        <f>+V20-V62</f>
        <v>1712</v>
      </c>
    </row>
    <row r="64" spans="2:22" ht="15">
      <c r="B64" s="12"/>
      <c r="C64" s="13"/>
      <c r="D64" s="13"/>
      <c r="E64" s="13"/>
      <c r="G64" s="12"/>
      <c r="H64" s="13"/>
      <c r="I64" s="13"/>
      <c r="J64" s="13"/>
      <c r="L64" s="12"/>
      <c r="M64" s="13"/>
      <c r="N64" s="13"/>
      <c r="P64" s="12"/>
      <c r="Q64" s="13"/>
      <c r="R64" s="13"/>
      <c r="T64" s="12"/>
      <c r="U64" s="13"/>
      <c r="V64" s="13"/>
    </row>
    <row r="65" spans="2:5" ht="15">
      <c r="B65" s="63" t="s">
        <v>79</v>
      </c>
      <c r="C65" s="63"/>
      <c r="D65" s="63"/>
      <c r="E65" s="63"/>
    </row>
    <row r="66" spans="2:22" ht="15">
      <c r="B66" t="s">
        <v>80</v>
      </c>
      <c r="G66" t="s">
        <v>66</v>
      </c>
      <c r="I66" s="48">
        <v>77369.56</v>
      </c>
      <c r="L66" t="s">
        <v>67</v>
      </c>
      <c r="N66" s="49">
        <v>64759</v>
      </c>
      <c r="P66" t="s">
        <v>69</v>
      </c>
      <c r="R66" s="49">
        <v>64178</v>
      </c>
      <c r="T66" t="s">
        <v>72</v>
      </c>
      <c r="V66" s="50">
        <v>66990</v>
      </c>
    </row>
    <row r="68" spans="7:22" ht="15">
      <c r="G68" t="s">
        <v>65</v>
      </c>
      <c r="I68" s="49">
        <v>64759</v>
      </c>
      <c r="L68" t="s">
        <v>68</v>
      </c>
      <c r="N68" s="49">
        <v>64178</v>
      </c>
      <c r="P68" t="s">
        <v>70</v>
      </c>
      <c r="R68" s="49">
        <v>66990</v>
      </c>
      <c r="T68" t="s">
        <v>73</v>
      </c>
      <c r="V68" s="49">
        <v>68702</v>
      </c>
    </row>
    <row r="69" spans="2:6" ht="133.5" customHeight="1">
      <c r="B69" s="64" t="s">
        <v>81</v>
      </c>
      <c r="F69" s="49"/>
    </row>
  </sheetData>
  <sheetProtection/>
  <mergeCells count="20">
    <mergeCell ref="L1:N1"/>
    <mergeCell ref="L2:N2"/>
    <mergeCell ref="L3:N3"/>
    <mergeCell ref="M5:N5"/>
    <mergeCell ref="B1:D1"/>
    <mergeCell ref="B2:D2"/>
    <mergeCell ref="B3:D3"/>
    <mergeCell ref="C5:D5"/>
    <mergeCell ref="G1:I1"/>
    <mergeCell ref="G2:I2"/>
    <mergeCell ref="T1:V1"/>
    <mergeCell ref="T2:V2"/>
    <mergeCell ref="T3:V3"/>
    <mergeCell ref="U5:V5"/>
    <mergeCell ref="G3:I3"/>
    <mergeCell ref="H5:I5"/>
    <mergeCell ref="P1:R1"/>
    <mergeCell ref="P2:R2"/>
    <mergeCell ref="P3:R3"/>
    <mergeCell ref="Q5:R5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41.421875" style="0" customWidth="1"/>
    <col min="2" max="2" width="31.00390625" style="0" customWidth="1"/>
    <col min="4" max="4" width="39.00390625" style="0" bestFit="1" customWidth="1"/>
    <col min="5" max="5" width="18.28125" style="0" customWidth="1"/>
    <col min="7" max="7" width="39.00390625" style="0" bestFit="1" customWidth="1"/>
    <col min="8" max="8" width="18.28125" style="0" customWidth="1"/>
    <col min="10" max="10" width="39.00390625" style="0" bestFit="1" customWidth="1"/>
    <col min="11" max="11" width="18.28125" style="0" customWidth="1"/>
  </cols>
  <sheetData>
    <row r="1" spans="1:11" ht="15">
      <c r="A1" s="51" t="s">
        <v>77</v>
      </c>
      <c r="B1" s="52">
        <v>64759</v>
      </c>
      <c r="D1" s="53" t="s">
        <v>74</v>
      </c>
      <c r="E1" s="54">
        <v>64178</v>
      </c>
      <c r="G1" s="55" t="s">
        <v>82</v>
      </c>
      <c r="H1" s="56">
        <v>66990</v>
      </c>
      <c r="J1" s="69" t="s">
        <v>75</v>
      </c>
      <c r="K1" s="70">
        <v>68702</v>
      </c>
    </row>
    <row r="2" spans="1:11" ht="15">
      <c r="A2" s="57" t="s">
        <v>84</v>
      </c>
      <c r="B2" s="58">
        <v>-22500</v>
      </c>
      <c r="D2" s="59" t="s">
        <v>84</v>
      </c>
      <c r="E2" s="60">
        <v>-22500</v>
      </c>
      <c r="G2" s="61" t="s">
        <v>84</v>
      </c>
      <c r="H2" s="62">
        <v>-22500</v>
      </c>
      <c r="J2" s="71" t="s">
        <v>84</v>
      </c>
      <c r="K2" s="72">
        <v>-22500</v>
      </c>
    </row>
    <row r="3" spans="1:11" s="66" customFormat="1" ht="15">
      <c r="A3" s="51" t="s">
        <v>78</v>
      </c>
      <c r="B3" s="65">
        <f>SUM(B1:B2)</f>
        <v>42259</v>
      </c>
      <c r="D3" s="53" t="s">
        <v>76</v>
      </c>
      <c r="E3" s="67">
        <f>SUM(E1:E2)</f>
        <v>41678</v>
      </c>
      <c r="G3" s="55" t="s">
        <v>83</v>
      </c>
      <c r="H3" s="68">
        <f>SUM(H1:H2)</f>
        <v>44490</v>
      </c>
      <c r="J3" s="69" t="s">
        <v>85</v>
      </c>
      <c r="K3" s="73">
        <f>SUM(K1:K2)</f>
        <v>46202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Scott</dc:creator>
  <cp:keywords/>
  <dc:description/>
  <cp:lastModifiedBy>Patty Morgan</cp:lastModifiedBy>
  <cp:lastPrinted>2016-03-09T18:44:26Z</cp:lastPrinted>
  <dcterms:created xsi:type="dcterms:W3CDTF">2014-07-17T20:21:05Z</dcterms:created>
  <dcterms:modified xsi:type="dcterms:W3CDTF">2022-08-09T17:49:01Z</dcterms:modified>
  <cp:category/>
  <cp:version/>
  <cp:contentType/>
  <cp:contentStatus/>
</cp:coreProperties>
</file>